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lakervannverk-my.sharepoint.com/personal/trond_blakervannverk_no/Documents/Trond/BV/BV analyser/"/>
    </mc:Choice>
  </mc:AlternateContent>
  <xr:revisionPtr revIDLastSave="2" documentId="8_{AEFE505F-08AF-44AB-9468-FB84BA2BA9AE}" xr6:coauthVersionLast="47" xr6:coauthVersionMax="47" xr10:uidLastSave="{E2D9DB7B-04CD-4A3F-8546-C216704FE6E7}"/>
  <bookViews>
    <workbookView xWindow="28680" yWindow="-120" windowWidth="29040" windowHeight="15720" xr2:uid="{00000000-000D-0000-FFFF-FFFF00000000}"/>
  </bookViews>
  <sheets>
    <sheet name="Ex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69" i="1" l="1"/>
  <c r="AY70" i="1"/>
  <c r="AY68" i="1"/>
  <c r="AY67" i="1"/>
  <c r="AY66" i="1"/>
  <c r="N70" i="1"/>
  <c r="O70" i="1"/>
  <c r="N69" i="1"/>
  <c r="O69" i="1"/>
  <c r="N68" i="1"/>
  <c r="O68" i="1"/>
  <c r="N67" i="1"/>
  <c r="O67" i="1"/>
  <c r="N66" i="1"/>
  <c r="O66" i="1"/>
  <c r="BA70" i="1"/>
  <c r="AZ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M70" i="1"/>
  <c r="L70" i="1"/>
  <c r="K70" i="1"/>
  <c r="J70" i="1"/>
  <c r="BA69" i="1"/>
  <c r="AZ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M69" i="1"/>
  <c r="L69" i="1"/>
  <c r="K69" i="1"/>
  <c r="J69" i="1"/>
  <c r="BA68" i="1"/>
  <c r="AZ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M68" i="1"/>
  <c r="L68" i="1"/>
  <c r="K68" i="1"/>
  <c r="J68" i="1"/>
  <c r="BA67" i="1"/>
  <c r="AZ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M67" i="1"/>
  <c r="L67" i="1"/>
  <c r="K67" i="1"/>
  <c r="J67" i="1"/>
  <c r="BA66" i="1"/>
  <c r="AZ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M66" i="1"/>
  <c r="L66" i="1"/>
  <c r="K66" i="1"/>
  <c r="J66" i="1"/>
  <c r="U75" i="1" l="1"/>
  <c r="W75" i="1"/>
  <c r="U74" i="1"/>
  <c r="Q75" i="1"/>
  <c r="U76" i="1"/>
  <c r="W74" i="1"/>
  <c r="W77" i="1" s="1"/>
  <c r="Q74" i="1"/>
  <c r="Q76" i="1" s="1"/>
  <c r="W76" i="1" l="1"/>
  <c r="U77" i="1"/>
  <c r="Q77" i="1"/>
</calcChain>
</file>

<file path=xl/sharedStrings.xml><?xml version="1.0" encoding="utf-8"?>
<sst xmlns="http://schemas.openxmlformats.org/spreadsheetml/2006/main" count="449" uniqueCount="134">
  <si>
    <t>Løpenummer (Prøvenr)</t>
  </si>
  <si>
    <t>Prøveuttak</t>
  </si>
  <si>
    <t>Objekt</t>
  </si>
  <si>
    <t>Kundenummer</t>
  </si>
  <si>
    <t>Kundenavn</t>
  </si>
  <si>
    <t>Prøvested ID</t>
  </si>
  <si>
    <t>Prøvestednavn</t>
  </si>
  <si>
    <t>Prøvetype</t>
  </si>
  <si>
    <t>Betegnelse</t>
  </si>
  <si>
    <t>pH (pH)</t>
  </si>
  <si>
    <t>Turbiditet (FNU)</t>
  </si>
  <si>
    <t>Konduktivitet (mS/m)</t>
  </si>
  <si>
    <t>Fargetall (mgPt/l)</t>
  </si>
  <si>
    <t>Lukt</t>
  </si>
  <si>
    <t>Smak</t>
  </si>
  <si>
    <t>Kvikksølv Hg (µg/l)</t>
  </si>
  <si>
    <t>Aluminium Al (µg/l)</t>
  </si>
  <si>
    <t>Arsen As (µg/l)</t>
  </si>
  <si>
    <t>Kadmium Cd (µg/l)</t>
  </si>
  <si>
    <t>Krom Cr (µg/l)</t>
  </si>
  <si>
    <t>Kobber Cu (µg/l)</t>
  </si>
  <si>
    <t>Mangan Mn (µg/l)</t>
  </si>
  <si>
    <t>Natrium Na (mg/l)</t>
  </si>
  <si>
    <t>Nikkel Ni (µg/l)</t>
  </si>
  <si>
    <t>Bly Pb (µg/l)</t>
  </si>
  <si>
    <t>Antimon Sb (µg/l)</t>
  </si>
  <si>
    <t>Bor B (µg/l)</t>
  </si>
  <si>
    <t>Selen Se (µg/l)</t>
  </si>
  <si>
    <t>Cyanid (µg/l)</t>
  </si>
  <si>
    <t>Fluorid (mg F/l)</t>
  </si>
  <si>
    <t>Klorid (mg/l)</t>
  </si>
  <si>
    <t>Sulfat (mg/l)</t>
  </si>
  <si>
    <t>Nitritt+Nitrat Nox (mg N/l)</t>
  </si>
  <si>
    <t>Ammonium NH4 (mg/l)</t>
  </si>
  <si>
    <t>TOC (mg/l C)</t>
  </si>
  <si>
    <t>Benzo(a)pyren (µg/l)</t>
  </si>
  <si>
    <t>PAH-4 (µg/l)</t>
  </si>
  <si>
    <t>Pesticider (µg/l)</t>
  </si>
  <si>
    <t>1,2-Dikloretan (µg/l)</t>
  </si>
  <si>
    <t>Tetrakloreten (µg/l)</t>
  </si>
  <si>
    <t>Sum THM (µg/l)</t>
  </si>
  <si>
    <t>Trikloreten (µg/l)</t>
  </si>
  <si>
    <t>Vinylklorid (µg/l)</t>
  </si>
  <si>
    <t>Bromat (µg/l)</t>
  </si>
  <si>
    <t>Benzen (µg/l)</t>
  </si>
  <si>
    <t>Epiklorhydrin (µg/l)</t>
  </si>
  <si>
    <t>Akrylamid (µg/l)</t>
  </si>
  <si>
    <t>Koliforme bakterier (/100ml)</t>
  </si>
  <si>
    <t>E.Coli (/100ml)</t>
  </si>
  <si>
    <t>Kimtall 22°C (cfu/ml)</t>
  </si>
  <si>
    <t>Clostridium perfringens (/100ml)</t>
  </si>
  <si>
    <t>Intestinale enterokokker (/100ml)</t>
  </si>
  <si>
    <t>VANN</t>
  </si>
  <si>
    <t>Blaker Vannverk</t>
  </si>
  <si>
    <t>P232493-05</t>
  </si>
  <si>
    <t>BLAK-Sandnes</t>
  </si>
  <si>
    <t>Sandnes</t>
  </si>
  <si>
    <t>Rentvann</t>
  </si>
  <si>
    <t>P232493-04</t>
  </si>
  <si>
    <t>BLAK-Fossum</t>
  </si>
  <si>
    <t>Fossum</t>
  </si>
  <si>
    <t>P232493-03</t>
  </si>
  <si>
    <t>BLAK-Snippen</t>
  </si>
  <si>
    <t>Snippen Mat</t>
  </si>
  <si>
    <t>P232493-02</t>
  </si>
  <si>
    <t>BLAK-Rentvann</t>
  </si>
  <si>
    <t>Blaker vv</t>
  </si>
  <si>
    <t>P232392-04</t>
  </si>
  <si>
    <t>P232392-03</t>
  </si>
  <si>
    <t>P232392-02</t>
  </si>
  <si>
    <t>P232392-01</t>
  </si>
  <si>
    <t>P232239-04</t>
  </si>
  <si>
    <t>P232239-03</t>
  </si>
  <si>
    <t>P232239-02</t>
  </si>
  <si>
    <t>P232239-01</t>
  </si>
  <si>
    <t>P232108-05</t>
  </si>
  <si>
    <t>P232108-04</t>
  </si>
  <si>
    <t>P232108-03</t>
  </si>
  <si>
    <t>P232108-02</t>
  </si>
  <si>
    <t>P232011-04</t>
  </si>
  <si>
    <t>P232011-03</t>
  </si>
  <si>
    <t>P232011-02</t>
  </si>
  <si>
    <t>P232011-01</t>
  </si>
  <si>
    <t>P231895-05</t>
  </si>
  <si>
    <t>P231895-04</t>
  </si>
  <si>
    <t>P231895-03</t>
  </si>
  <si>
    <t>P231895-02</t>
  </si>
  <si>
    <t>P231621-04</t>
  </si>
  <si>
    <t>P231621-03</t>
  </si>
  <si>
    <t>P231621-02</t>
  </si>
  <si>
    <t>P231621-01</t>
  </si>
  <si>
    <t>P231551-04</t>
  </si>
  <si>
    <t>P231551-03</t>
  </si>
  <si>
    <t>P231551-02</t>
  </si>
  <si>
    <t>P231551-01</t>
  </si>
  <si>
    <t>P231243-05</t>
  </si>
  <si>
    <t>P231243-04</t>
  </si>
  <si>
    <t>P231243-03</t>
  </si>
  <si>
    <t>P231243-02</t>
  </si>
  <si>
    <t>P231156-04</t>
  </si>
  <si>
    <t>P231156-03</t>
  </si>
  <si>
    <t>P231156-02</t>
  </si>
  <si>
    <t>P231156-01</t>
  </si>
  <si>
    <t>P231076-04</t>
  </si>
  <si>
    <t>P231076-03</t>
  </si>
  <si>
    <t>P231076-02</t>
  </si>
  <si>
    <t>P231076-01</t>
  </si>
  <si>
    <t>P230861-05</t>
  </si>
  <si>
    <t>P230861-04</t>
  </si>
  <si>
    <t>P230861-03</t>
  </si>
  <si>
    <t>P230861-02</t>
  </si>
  <si>
    <t>P230602-04</t>
  </si>
  <si>
    <t>P230602-03</t>
  </si>
  <si>
    <t>P230602-02</t>
  </si>
  <si>
    <t>P230602-01</t>
  </si>
  <si>
    <t>P230398-05</t>
  </si>
  <si>
    <t>P230398-04</t>
  </si>
  <si>
    <t>P230398-03</t>
  </si>
  <si>
    <t>P230398-02</t>
  </si>
  <si>
    <t>P230218-05</t>
  </si>
  <si>
    <t>P230218-04</t>
  </si>
  <si>
    <t>P230218-03</t>
  </si>
  <si>
    <t>P230218-02</t>
  </si>
  <si>
    <t>P230016-04</t>
  </si>
  <si>
    <t>P230016-03</t>
  </si>
  <si>
    <t>P230016-02</t>
  </si>
  <si>
    <t>P230016-01</t>
  </si>
  <si>
    <t>Antall</t>
  </si>
  <si>
    <t>Middelverdi</t>
  </si>
  <si>
    <t>Median</t>
  </si>
  <si>
    <t>Maks</t>
  </si>
  <si>
    <t>Min</t>
  </si>
  <si>
    <t>mg/l</t>
  </si>
  <si>
    <t>jern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</si>
</sst>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77"/>
  <sheetViews>
    <sheetView tabSelected="1" topLeftCell="X1" workbookViewId="0">
      <pane ySplit="1" topLeftCell="A8" activePane="bottomLeft" state="frozen"/>
      <selection pane="bottomLeft" activeCell="AU1" sqref="AU1"/>
    </sheetView>
  </sheetViews>
  <sheetFormatPr baseColWidth="10" defaultColWidth="9.140625" defaultRowHeight="15" x14ac:dyDescent="0.25"/>
  <cols>
    <col min="1" max="1" width="19.7109375" bestFit="1" customWidth="1"/>
    <col min="2" max="2" width="18.42578125" style="6" customWidth="1"/>
    <col min="7" max="7" width="12.85546875" bestFit="1" customWidth="1"/>
  </cols>
  <sheetData>
    <row r="1" spans="1:53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133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</row>
    <row r="2" spans="1:53" x14ac:dyDescent="0.25">
      <c r="A2" s="1" t="s">
        <v>54</v>
      </c>
      <c r="B2" s="5">
        <v>45266</v>
      </c>
      <c r="C2" s="1" t="s">
        <v>52</v>
      </c>
      <c r="D2" s="1">
        <v>10033</v>
      </c>
      <c r="E2" s="1" t="s">
        <v>53</v>
      </c>
      <c r="F2" s="1" t="s">
        <v>55</v>
      </c>
      <c r="G2" s="1" t="s">
        <v>56</v>
      </c>
      <c r="H2" s="1" t="s">
        <v>57</v>
      </c>
      <c r="I2" s="1"/>
      <c r="J2" s="1">
        <v>7.9</v>
      </c>
      <c r="K2" s="1">
        <v>0.14000000000000001</v>
      </c>
      <c r="L2" s="1">
        <v>6.8</v>
      </c>
      <c r="M2" s="1">
        <v>5</v>
      </c>
      <c r="N2" s="1">
        <v>1</v>
      </c>
      <c r="O2" s="1">
        <v>1</v>
      </c>
      <c r="P2" s="1"/>
      <c r="Q2" s="1">
        <v>77</v>
      </c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>
        <v>0</v>
      </c>
      <c r="AX2" s="1">
        <v>0</v>
      </c>
      <c r="AY2" s="1">
        <v>0</v>
      </c>
      <c r="AZ2" s="1"/>
      <c r="BA2" s="1">
        <v>0</v>
      </c>
    </row>
    <row r="3" spans="1:53" x14ac:dyDescent="0.25">
      <c r="A3" s="1" t="s">
        <v>58</v>
      </c>
      <c r="B3" s="5">
        <v>45266</v>
      </c>
      <c r="C3" s="1" t="s">
        <v>52</v>
      </c>
      <c r="D3" s="1">
        <v>10033</v>
      </c>
      <c r="E3" s="1" t="s">
        <v>53</v>
      </c>
      <c r="F3" s="1" t="s">
        <v>59</v>
      </c>
      <c r="G3" s="1" t="s">
        <v>60</v>
      </c>
      <c r="H3" s="1" t="s">
        <v>57</v>
      </c>
      <c r="I3" s="1"/>
      <c r="J3" s="1">
        <v>7.8</v>
      </c>
      <c r="K3" s="1">
        <v>0.12</v>
      </c>
      <c r="L3" s="1">
        <v>7.1</v>
      </c>
      <c r="M3" s="1">
        <v>5</v>
      </c>
      <c r="N3" s="1">
        <v>1</v>
      </c>
      <c r="O3" s="1">
        <v>1</v>
      </c>
      <c r="P3" s="1"/>
      <c r="Q3" s="1">
        <v>74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>
        <v>0</v>
      </c>
      <c r="AX3" s="1">
        <v>0</v>
      </c>
      <c r="AY3" s="1">
        <v>9</v>
      </c>
      <c r="AZ3" s="1"/>
      <c r="BA3" s="1">
        <v>0</v>
      </c>
    </row>
    <row r="4" spans="1:53" x14ac:dyDescent="0.25">
      <c r="A4" s="1" t="s">
        <v>61</v>
      </c>
      <c r="B4" s="5">
        <v>45266</v>
      </c>
      <c r="C4" s="1" t="s">
        <v>52</v>
      </c>
      <c r="D4" s="1">
        <v>10033</v>
      </c>
      <c r="E4" s="1" t="s">
        <v>53</v>
      </c>
      <c r="F4" s="1" t="s">
        <v>62</v>
      </c>
      <c r="G4" s="1" t="s">
        <v>63</v>
      </c>
      <c r="H4" s="1" t="s">
        <v>57</v>
      </c>
      <c r="I4" s="1"/>
      <c r="J4" s="1">
        <v>7.8</v>
      </c>
      <c r="K4" s="1">
        <v>0.11</v>
      </c>
      <c r="L4" s="1">
        <v>6.7</v>
      </c>
      <c r="M4" s="1">
        <v>5</v>
      </c>
      <c r="N4" s="1">
        <v>1</v>
      </c>
      <c r="O4" s="1">
        <v>1</v>
      </c>
      <c r="P4" s="1"/>
      <c r="Q4" s="1">
        <v>74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>
        <v>0</v>
      </c>
      <c r="AX4" s="1">
        <v>0</v>
      </c>
      <c r="AY4" s="1">
        <v>0</v>
      </c>
      <c r="AZ4" s="1"/>
      <c r="BA4" s="1">
        <v>0</v>
      </c>
    </row>
    <row r="5" spans="1:53" x14ac:dyDescent="0.25">
      <c r="A5" s="1" t="s">
        <v>64</v>
      </c>
      <c r="B5" s="5">
        <v>45266</v>
      </c>
      <c r="C5" s="1" t="s">
        <v>52</v>
      </c>
      <c r="D5" s="1">
        <v>10033</v>
      </c>
      <c r="E5" s="1" t="s">
        <v>53</v>
      </c>
      <c r="F5" s="1" t="s">
        <v>65</v>
      </c>
      <c r="G5" s="1" t="s">
        <v>66</v>
      </c>
      <c r="H5" s="1" t="s">
        <v>57</v>
      </c>
      <c r="I5" s="1"/>
      <c r="J5" s="1">
        <v>7.8</v>
      </c>
      <c r="K5" s="1">
        <v>0.13</v>
      </c>
      <c r="L5" s="1">
        <v>6.8</v>
      </c>
      <c r="M5" s="1">
        <v>5</v>
      </c>
      <c r="N5" s="1">
        <v>1</v>
      </c>
      <c r="O5" s="1">
        <v>1</v>
      </c>
      <c r="P5" s="1"/>
      <c r="Q5" s="1">
        <v>71</v>
      </c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>
        <v>0</v>
      </c>
      <c r="AX5" s="1">
        <v>0</v>
      </c>
      <c r="AY5" s="1">
        <v>0</v>
      </c>
      <c r="AZ5" s="1"/>
      <c r="BA5" s="1">
        <v>0</v>
      </c>
    </row>
    <row r="6" spans="1:53" x14ac:dyDescent="0.25">
      <c r="A6" s="1" t="s">
        <v>67</v>
      </c>
      <c r="B6" s="5">
        <v>45252</v>
      </c>
      <c r="C6" s="1" t="s">
        <v>52</v>
      </c>
      <c r="D6" s="1">
        <v>10033</v>
      </c>
      <c r="E6" s="1" t="s">
        <v>53</v>
      </c>
      <c r="F6" s="1" t="s">
        <v>55</v>
      </c>
      <c r="G6" s="1" t="s">
        <v>56</v>
      </c>
      <c r="H6" s="1" t="s">
        <v>57</v>
      </c>
      <c r="I6" s="1"/>
      <c r="J6" s="1">
        <v>7.7</v>
      </c>
      <c r="K6" s="1">
        <v>0.1</v>
      </c>
      <c r="L6" s="1">
        <v>6.6</v>
      </c>
      <c r="M6" s="1">
        <v>5</v>
      </c>
      <c r="N6" s="1">
        <v>1</v>
      </c>
      <c r="O6" s="1">
        <v>1</v>
      </c>
      <c r="P6" s="1"/>
      <c r="Q6" s="1">
        <v>79</v>
      </c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>
        <v>0</v>
      </c>
      <c r="AX6" s="1">
        <v>0</v>
      </c>
      <c r="AY6" s="1">
        <v>2</v>
      </c>
      <c r="AZ6" s="1"/>
      <c r="BA6" s="1">
        <v>0</v>
      </c>
    </row>
    <row r="7" spans="1:53" x14ac:dyDescent="0.25">
      <c r="A7" s="1" t="s">
        <v>68</v>
      </c>
      <c r="B7" s="5">
        <v>45252</v>
      </c>
      <c r="C7" s="1" t="s">
        <v>52</v>
      </c>
      <c r="D7" s="1">
        <v>10033</v>
      </c>
      <c r="E7" s="1" t="s">
        <v>53</v>
      </c>
      <c r="F7" s="1" t="s">
        <v>59</v>
      </c>
      <c r="G7" s="1" t="s">
        <v>60</v>
      </c>
      <c r="H7" s="1" t="s">
        <v>57</v>
      </c>
      <c r="I7" s="1"/>
      <c r="J7" s="1">
        <v>7.7</v>
      </c>
      <c r="K7" s="1">
        <v>0.1</v>
      </c>
      <c r="L7" s="1">
        <v>6.9</v>
      </c>
      <c r="M7" s="1">
        <v>5</v>
      </c>
      <c r="N7" s="1">
        <v>1</v>
      </c>
      <c r="O7" s="1">
        <v>1</v>
      </c>
      <c r="P7" s="1"/>
      <c r="Q7" s="1">
        <v>77</v>
      </c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>
        <v>0</v>
      </c>
      <c r="AX7" s="1">
        <v>0</v>
      </c>
      <c r="AY7" s="1">
        <v>5</v>
      </c>
      <c r="AZ7" s="1"/>
      <c r="BA7" s="1">
        <v>0</v>
      </c>
    </row>
    <row r="8" spans="1:53" x14ac:dyDescent="0.25">
      <c r="A8" s="1" t="s">
        <v>69</v>
      </c>
      <c r="B8" s="5">
        <v>45252</v>
      </c>
      <c r="C8" s="1" t="s">
        <v>52</v>
      </c>
      <c r="D8" s="1">
        <v>10033</v>
      </c>
      <c r="E8" s="1" t="s">
        <v>53</v>
      </c>
      <c r="F8" s="1" t="s">
        <v>62</v>
      </c>
      <c r="G8" s="1" t="s">
        <v>63</v>
      </c>
      <c r="H8" s="1" t="s">
        <v>57</v>
      </c>
      <c r="I8" s="1"/>
      <c r="J8" s="1">
        <v>7.8</v>
      </c>
      <c r="K8" s="1">
        <v>0.19</v>
      </c>
      <c r="L8" s="1">
        <v>6.6</v>
      </c>
      <c r="M8" s="1">
        <v>5</v>
      </c>
      <c r="N8" s="1">
        <v>1</v>
      </c>
      <c r="O8" s="1">
        <v>1</v>
      </c>
      <c r="P8" s="1"/>
      <c r="Q8" s="1">
        <v>74</v>
      </c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>
        <v>0</v>
      </c>
      <c r="AX8" s="1">
        <v>0</v>
      </c>
      <c r="AY8" s="1">
        <v>0</v>
      </c>
      <c r="AZ8" s="1"/>
      <c r="BA8" s="1">
        <v>0</v>
      </c>
    </row>
    <row r="9" spans="1:53" x14ac:dyDescent="0.25">
      <c r="A9" s="1" t="s">
        <v>70</v>
      </c>
      <c r="B9" s="5">
        <v>45252</v>
      </c>
      <c r="C9" s="1" t="s">
        <v>52</v>
      </c>
      <c r="D9" s="1">
        <v>10033</v>
      </c>
      <c r="E9" s="1" t="s">
        <v>53</v>
      </c>
      <c r="F9" s="1" t="s">
        <v>65</v>
      </c>
      <c r="G9" s="1" t="s">
        <v>66</v>
      </c>
      <c r="H9" s="1" t="s">
        <v>57</v>
      </c>
      <c r="I9" s="1"/>
      <c r="J9" s="1">
        <v>7.9</v>
      </c>
      <c r="K9" s="1">
        <v>0.1</v>
      </c>
      <c r="L9" s="1">
        <v>6.7</v>
      </c>
      <c r="M9" s="1">
        <v>5</v>
      </c>
      <c r="N9" s="1">
        <v>1</v>
      </c>
      <c r="O9" s="1">
        <v>1</v>
      </c>
      <c r="P9" s="1"/>
      <c r="Q9" s="1">
        <v>67</v>
      </c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>
        <v>0</v>
      </c>
      <c r="AX9" s="1">
        <v>0</v>
      </c>
      <c r="AY9" s="1">
        <v>0</v>
      </c>
      <c r="AZ9" s="1"/>
      <c r="BA9" s="1">
        <v>0</v>
      </c>
    </row>
    <row r="10" spans="1:53" x14ac:dyDescent="0.25">
      <c r="A10" s="1" t="s">
        <v>71</v>
      </c>
      <c r="B10" s="5">
        <v>45231</v>
      </c>
      <c r="C10" s="1" t="s">
        <v>52</v>
      </c>
      <c r="D10" s="1">
        <v>10033</v>
      </c>
      <c r="E10" s="1" t="s">
        <v>53</v>
      </c>
      <c r="F10" s="1" t="s">
        <v>55</v>
      </c>
      <c r="G10" s="1" t="s">
        <v>56</v>
      </c>
      <c r="H10" s="1" t="s">
        <v>57</v>
      </c>
      <c r="I10" s="1"/>
      <c r="J10" s="1">
        <v>7.9</v>
      </c>
      <c r="K10" s="1">
        <v>0.17</v>
      </c>
      <c r="L10" s="1">
        <v>6.7</v>
      </c>
      <c r="M10" s="1">
        <v>5</v>
      </c>
      <c r="N10" s="1">
        <v>1</v>
      </c>
      <c r="O10" s="1">
        <v>1</v>
      </c>
      <c r="P10" s="1"/>
      <c r="Q10" s="1">
        <v>76</v>
      </c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>
        <v>0</v>
      </c>
      <c r="AX10" s="1">
        <v>0</v>
      </c>
      <c r="AY10" s="1">
        <v>0</v>
      </c>
      <c r="AZ10" s="1"/>
      <c r="BA10" s="1">
        <v>0</v>
      </c>
    </row>
    <row r="11" spans="1:53" x14ac:dyDescent="0.25">
      <c r="A11" s="1" t="s">
        <v>72</v>
      </c>
      <c r="B11" s="5">
        <v>45231</v>
      </c>
      <c r="C11" s="1" t="s">
        <v>52</v>
      </c>
      <c r="D11" s="1">
        <v>10033</v>
      </c>
      <c r="E11" s="1" t="s">
        <v>53</v>
      </c>
      <c r="F11" s="1" t="s">
        <v>59</v>
      </c>
      <c r="G11" s="1" t="s">
        <v>60</v>
      </c>
      <c r="H11" s="1" t="s">
        <v>57</v>
      </c>
      <c r="I11" s="1"/>
      <c r="J11" s="1">
        <v>7.8</v>
      </c>
      <c r="K11" s="1">
        <v>0.1</v>
      </c>
      <c r="L11" s="1">
        <v>7.1</v>
      </c>
      <c r="M11" s="1">
        <v>5</v>
      </c>
      <c r="N11" s="1">
        <v>1</v>
      </c>
      <c r="O11" s="1">
        <v>1</v>
      </c>
      <c r="P11" s="1"/>
      <c r="Q11" s="1">
        <v>78</v>
      </c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>
        <v>0</v>
      </c>
      <c r="AX11" s="1">
        <v>0</v>
      </c>
      <c r="AY11" s="1">
        <v>0</v>
      </c>
      <c r="AZ11" s="1"/>
      <c r="BA11" s="1">
        <v>0</v>
      </c>
    </row>
    <row r="12" spans="1:53" x14ac:dyDescent="0.25">
      <c r="A12" s="1" t="s">
        <v>73</v>
      </c>
      <c r="B12" s="5">
        <v>45231</v>
      </c>
      <c r="C12" s="1" t="s">
        <v>52</v>
      </c>
      <c r="D12" s="1">
        <v>10033</v>
      </c>
      <c r="E12" s="1" t="s">
        <v>53</v>
      </c>
      <c r="F12" s="1" t="s">
        <v>62</v>
      </c>
      <c r="G12" s="1" t="s">
        <v>63</v>
      </c>
      <c r="H12" s="1" t="s">
        <v>57</v>
      </c>
      <c r="I12" s="1"/>
      <c r="J12" s="1">
        <v>7.7</v>
      </c>
      <c r="K12" s="1">
        <v>0.11</v>
      </c>
      <c r="L12" s="1">
        <v>6.7</v>
      </c>
      <c r="M12" s="1">
        <v>5</v>
      </c>
      <c r="N12" s="1">
        <v>1</v>
      </c>
      <c r="O12" s="1">
        <v>1</v>
      </c>
      <c r="P12" s="1"/>
      <c r="Q12" s="1">
        <v>78</v>
      </c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>
        <v>0</v>
      </c>
      <c r="AX12" s="1">
        <v>0</v>
      </c>
      <c r="AY12" s="1">
        <v>20</v>
      </c>
      <c r="AZ12" s="1"/>
      <c r="BA12" s="1">
        <v>0</v>
      </c>
    </row>
    <row r="13" spans="1:53" x14ac:dyDescent="0.25">
      <c r="A13" s="1" t="s">
        <v>74</v>
      </c>
      <c r="B13" s="5">
        <v>45231</v>
      </c>
      <c r="C13" s="1" t="s">
        <v>52</v>
      </c>
      <c r="D13" s="1">
        <v>10033</v>
      </c>
      <c r="E13" s="1" t="s">
        <v>53</v>
      </c>
      <c r="F13" s="1" t="s">
        <v>65</v>
      </c>
      <c r="G13" s="1" t="s">
        <v>66</v>
      </c>
      <c r="H13" s="1" t="s">
        <v>57</v>
      </c>
      <c r="I13" s="1"/>
      <c r="J13" s="1">
        <v>7.9</v>
      </c>
      <c r="K13" s="1">
        <v>0.1</v>
      </c>
      <c r="L13" s="1">
        <v>6.8</v>
      </c>
      <c r="M13" s="1">
        <v>5</v>
      </c>
      <c r="N13" s="1">
        <v>1</v>
      </c>
      <c r="O13" s="1">
        <v>1</v>
      </c>
      <c r="P13" s="1"/>
      <c r="Q13" s="1">
        <v>75</v>
      </c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>
        <v>0</v>
      </c>
      <c r="AX13" s="1">
        <v>0</v>
      </c>
      <c r="AY13" s="1">
        <v>0</v>
      </c>
      <c r="AZ13" s="1"/>
      <c r="BA13" s="1">
        <v>0</v>
      </c>
    </row>
    <row r="14" spans="1:53" x14ac:dyDescent="0.25">
      <c r="A14" s="1" t="s">
        <v>75</v>
      </c>
      <c r="B14" s="5">
        <v>45210</v>
      </c>
      <c r="C14" s="1" t="s">
        <v>52</v>
      </c>
      <c r="D14" s="1">
        <v>10033</v>
      </c>
      <c r="E14" s="1" t="s">
        <v>53</v>
      </c>
      <c r="F14" s="1" t="s">
        <v>55</v>
      </c>
      <c r="G14" s="1" t="s">
        <v>56</v>
      </c>
      <c r="H14" s="1" t="s">
        <v>57</v>
      </c>
      <c r="I14" s="1"/>
      <c r="J14" s="1">
        <v>7.1</v>
      </c>
      <c r="K14" s="1">
        <v>0.18</v>
      </c>
      <c r="L14" s="1">
        <v>7.1</v>
      </c>
      <c r="M14" s="1">
        <v>4</v>
      </c>
      <c r="N14" s="1">
        <v>1</v>
      </c>
      <c r="O14" s="1">
        <v>1</v>
      </c>
      <c r="P14" s="1"/>
      <c r="Q14" s="1">
        <v>100</v>
      </c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>
        <v>0</v>
      </c>
      <c r="AX14" s="1">
        <v>0</v>
      </c>
      <c r="AY14" s="1">
        <v>0</v>
      </c>
      <c r="AZ14" s="1"/>
      <c r="BA14" s="1">
        <v>0</v>
      </c>
    </row>
    <row r="15" spans="1:53" x14ac:dyDescent="0.25">
      <c r="A15" s="1" t="s">
        <v>76</v>
      </c>
      <c r="B15" s="5">
        <v>45210</v>
      </c>
      <c r="C15" s="1" t="s">
        <v>52</v>
      </c>
      <c r="D15" s="1">
        <v>10033</v>
      </c>
      <c r="E15" s="1" t="s">
        <v>53</v>
      </c>
      <c r="F15" s="1" t="s">
        <v>59</v>
      </c>
      <c r="G15" s="1" t="s">
        <v>60</v>
      </c>
      <c r="H15" s="1" t="s">
        <v>57</v>
      </c>
      <c r="I15" s="1"/>
      <c r="J15" s="1">
        <v>7.3</v>
      </c>
      <c r="K15" s="1">
        <v>0.12</v>
      </c>
      <c r="L15" s="1">
        <v>7.5</v>
      </c>
      <c r="M15" s="1">
        <v>3</v>
      </c>
      <c r="N15" s="1">
        <v>1</v>
      </c>
      <c r="O15" s="1">
        <v>1</v>
      </c>
      <c r="P15" s="1"/>
      <c r="Q15" s="1">
        <v>97</v>
      </c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>
        <v>0</v>
      </c>
      <c r="AX15" s="1">
        <v>0</v>
      </c>
      <c r="AY15" s="1">
        <v>8</v>
      </c>
      <c r="AZ15" s="1"/>
      <c r="BA15" s="1">
        <v>0</v>
      </c>
    </row>
    <row r="16" spans="1:53" x14ac:dyDescent="0.25">
      <c r="A16" s="1" t="s">
        <v>77</v>
      </c>
      <c r="B16" s="5">
        <v>45210</v>
      </c>
      <c r="C16" s="1" t="s">
        <v>52</v>
      </c>
      <c r="D16" s="1">
        <v>10033</v>
      </c>
      <c r="E16" s="1" t="s">
        <v>53</v>
      </c>
      <c r="F16" s="1" t="s">
        <v>62</v>
      </c>
      <c r="G16" s="1" t="s">
        <v>63</v>
      </c>
      <c r="H16" s="1" t="s">
        <v>57</v>
      </c>
      <c r="I16" s="1"/>
      <c r="J16" s="1">
        <v>7.1</v>
      </c>
      <c r="K16" s="1">
        <v>0.13</v>
      </c>
      <c r="L16" s="1">
        <v>7.1</v>
      </c>
      <c r="M16" s="1">
        <v>3</v>
      </c>
      <c r="N16" s="1">
        <v>1</v>
      </c>
      <c r="O16" s="1">
        <v>1</v>
      </c>
      <c r="P16" s="1"/>
      <c r="Q16" s="1">
        <v>100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>
        <v>0</v>
      </c>
      <c r="AX16" s="1">
        <v>0</v>
      </c>
      <c r="AY16" s="1">
        <v>0</v>
      </c>
      <c r="AZ16" s="1"/>
      <c r="BA16" s="1">
        <v>0</v>
      </c>
    </row>
    <row r="17" spans="1:53" x14ac:dyDescent="0.25">
      <c r="A17" s="1" t="s">
        <v>78</v>
      </c>
      <c r="B17" s="5">
        <v>45210</v>
      </c>
      <c r="C17" s="1" t="s">
        <v>52</v>
      </c>
      <c r="D17" s="1">
        <v>10033</v>
      </c>
      <c r="E17" s="1" t="s">
        <v>53</v>
      </c>
      <c r="F17" s="1" t="s">
        <v>65</v>
      </c>
      <c r="G17" s="1" t="s">
        <v>66</v>
      </c>
      <c r="H17" s="1" t="s">
        <v>57</v>
      </c>
      <c r="I17" s="1"/>
      <c r="J17" s="1">
        <v>7.1</v>
      </c>
      <c r="K17" s="1">
        <v>0.1</v>
      </c>
      <c r="L17" s="1">
        <v>7.1</v>
      </c>
      <c r="M17" s="1">
        <v>4</v>
      </c>
      <c r="N17" s="1">
        <v>1</v>
      </c>
      <c r="O17" s="1">
        <v>1</v>
      </c>
      <c r="P17" s="1"/>
      <c r="Q17" s="1">
        <v>100</v>
      </c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>
        <v>0</v>
      </c>
      <c r="AX17" s="1">
        <v>0</v>
      </c>
      <c r="AY17" s="1">
        <v>0</v>
      </c>
      <c r="AZ17" s="1"/>
      <c r="BA17" s="1">
        <v>0</v>
      </c>
    </row>
    <row r="18" spans="1:53" x14ac:dyDescent="0.25">
      <c r="A18" s="1" t="s">
        <v>79</v>
      </c>
      <c r="B18" s="5">
        <v>45196</v>
      </c>
      <c r="C18" s="1" t="s">
        <v>52</v>
      </c>
      <c r="D18" s="1">
        <v>10033</v>
      </c>
      <c r="E18" s="1" t="s">
        <v>53</v>
      </c>
      <c r="F18" s="1" t="s">
        <v>55</v>
      </c>
      <c r="G18" s="1" t="s">
        <v>56</v>
      </c>
      <c r="H18" s="1" t="s">
        <v>57</v>
      </c>
      <c r="I18" s="1"/>
      <c r="J18" s="1">
        <v>7.2</v>
      </c>
      <c r="K18" s="1">
        <v>0.1</v>
      </c>
      <c r="L18" s="1">
        <v>7.3</v>
      </c>
      <c r="M18" s="1">
        <v>3</v>
      </c>
      <c r="N18" s="1">
        <v>1</v>
      </c>
      <c r="O18" s="1">
        <v>1</v>
      </c>
      <c r="P18" s="1"/>
      <c r="Q18" s="1">
        <v>87</v>
      </c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>
        <v>1</v>
      </c>
      <c r="AX18" s="1">
        <v>0</v>
      </c>
      <c r="AY18" s="1">
        <v>0</v>
      </c>
      <c r="AZ18" s="1"/>
      <c r="BA18" s="1">
        <v>0</v>
      </c>
    </row>
    <row r="19" spans="1:53" x14ac:dyDescent="0.25">
      <c r="A19" s="1" t="s">
        <v>80</v>
      </c>
      <c r="B19" s="5">
        <v>45196</v>
      </c>
      <c r="C19" s="1" t="s">
        <v>52</v>
      </c>
      <c r="D19" s="1">
        <v>10033</v>
      </c>
      <c r="E19" s="1" t="s">
        <v>53</v>
      </c>
      <c r="F19" s="1" t="s">
        <v>59</v>
      </c>
      <c r="G19" s="1" t="s">
        <v>60</v>
      </c>
      <c r="H19" s="1" t="s">
        <v>57</v>
      </c>
      <c r="I19" s="1"/>
      <c r="J19" s="1">
        <v>7.4</v>
      </c>
      <c r="K19" s="1">
        <v>0.11</v>
      </c>
      <c r="L19" s="1">
        <v>7.5</v>
      </c>
      <c r="M19" s="1">
        <v>3</v>
      </c>
      <c r="N19" s="1">
        <v>1</v>
      </c>
      <c r="O19" s="1">
        <v>1</v>
      </c>
      <c r="P19" s="1"/>
      <c r="Q19" s="1">
        <v>90</v>
      </c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>
        <v>0</v>
      </c>
      <c r="AX19" s="1">
        <v>0</v>
      </c>
      <c r="AY19" s="1">
        <v>7</v>
      </c>
      <c r="AZ19" s="1"/>
      <c r="BA19" s="1">
        <v>0</v>
      </c>
    </row>
    <row r="20" spans="1:53" x14ac:dyDescent="0.25">
      <c r="A20" s="1" t="s">
        <v>81</v>
      </c>
      <c r="B20" s="5">
        <v>45196</v>
      </c>
      <c r="C20" s="1" t="s">
        <v>52</v>
      </c>
      <c r="D20" s="1">
        <v>10033</v>
      </c>
      <c r="E20" s="1" t="s">
        <v>53</v>
      </c>
      <c r="F20" s="1" t="s">
        <v>62</v>
      </c>
      <c r="G20" s="1" t="s">
        <v>63</v>
      </c>
      <c r="H20" s="1" t="s">
        <v>57</v>
      </c>
      <c r="I20" s="1"/>
      <c r="J20" s="1">
        <v>7.2</v>
      </c>
      <c r="K20" s="1">
        <v>0.15</v>
      </c>
      <c r="L20" s="1">
        <v>7.2</v>
      </c>
      <c r="M20" s="1">
        <v>3</v>
      </c>
      <c r="N20" s="1">
        <v>1</v>
      </c>
      <c r="O20" s="1">
        <v>1</v>
      </c>
      <c r="P20" s="1"/>
      <c r="Q20" s="1">
        <v>93</v>
      </c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>
        <v>0</v>
      </c>
      <c r="AX20" s="1">
        <v>0</v>
      </c>
      <c r="AY20" s="1">
        <v>0</v>
      </c>
      <c r="AZ20" s="1"/>
      <c r="BA20" s="1">
        <v>0</v>
      </c>
    </row>
    <row r="21" spans="1:53" x14ac:dyDescent="0.25">
      <c r="A21" s="1" t="s">
        <v>82</v>
      </c>
      <c r="B21" s="5">
        <v>45196</v>
      </c>
      <c r="C21" s="1" t="s">
        <v>52</v>
      </c>
      <c r="D21" s="1">
        <v>10033</v>
      </c>
      <c r="E21" s="1" t="s">
        <v>53</v>
      </c>
      <c r="F21" s="1" t="s">
        <v>65</v>
      </c>
      <c r="G21" s="1" t="s">
        <v>66</v>
      </c>
      <c r="H21" s="1" t="s">
        <v>57</v>
      </c>
      <c r="I21" s="1"/>
      <c r="J21" s="1">
        <v>7.2</v>
      </c>
      <c r="K21" s="1">
        <v>0.11</v>
      </c>
      <c r="L21" s="1">
        <v>7.3</v>
      </c>
      <c r="M21" s="1">
        <v>4</v>
      </c>
      <c r="N21" s="1">
        <v>1</v>
      </c>
      <c r="O21" s="1">
        <v>1</v>
      </c>
      <c r="P21" s="1"/>
      <c r="Q21" s="1">
        <v>87</v>
      </c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>
        <v>0</v>
      </c>
      <c r="AX21" s="1">
        <v>0</v>
      </c>
      <c r="AY21" s="1">
        <v>0</v>
      </c>
      <c r="AZ21" s="1"/>
      <c r="BA21" s="1">
        <v>0</v>
      </c>
    </row>
    <row r="22" spans="1:53" x14ac:dyDescent="0.25">
      <c r="A22" s="1" t="s">
        <v>83</v>
      </c>
      <c r="B22" s="5">
        <v>45182</v>
      </c>
      <c r="C22" s="1" t="s">
        <v>52</v>
      </c>
      <c r="D22" s="1">
        <v>10033</v>
      </c>
      <c r="E22" s="1" t="s">
        <v>53</v>
      </c>
      <c r="F22" s="1" t="s">
        <v>55</v>
      </c>
      <c r="G22" s="1" t="s">
        <v>56</v>
      </c>
      <c r="H22" s="1" t="s">
        <v>57</v>
      </c>
      <c r="I22" s="1"/>
      <c r="J22" s="1">
        <v>7.2</v>
      </c>
      <c r="K22" s="1">
        <v>0.11</v>
      </c>
      <c r="L22" s="1">
        <v>7.3</v>
      </c>
      <c r="M22" s="1">
        <v>3</v>
      </c>
      <c r="N22" s="1">
        <v>1</v>
      </c>
      <c r="O22" s="1">
        <v>1</v>
      </c>
      <c r="P22" s="1"/>
      <c r="Q22" s="1">
        <v>98</v>
      </c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>
        <v>0</v>
      </c>
      <c r="AX22" s="1">
        <v>0</v>
      </c>
      <c r="AY22" s="1">
        <v>0</v>
      </c>
      <c r="AZ22" s="1"/>
      <c r="BA22" s="1">
        <v>0</v>
      </c>
    </row>
    <row r="23" spans="1:53" x14ac:dyDescent="0.25">
      <c r="A23" s="1" t="s">
        <v>84</v>
      </c>
      <c r="B23" s="5">
        <v>45182</v>
      </c>
      <c r="C23" s="1" t="s">
        <v>52</v>
      </c>
      <c r="D23" s="1">
        <v>10033</v>
      </c>
      <c r="E23" s="1" t="s">
        <v>53</v>
      </c>
      <c r="F23" s="1" t="s">
        <v>59</v>
      </c>
      <c r="G23" s="1" t="s">
        <v>60</v>
      </c>
      <c r="H23" s="1" t="s">
        <v>57</v>
      </c>
      <c r="I23" s="1"/>
      <c r="J23" s="1">
        <v>7.3</v>
      </c>
      <c r="K23" s="1">
        <v>0.12</v>
      </c>
      <c r="L23" s="1">
        <v>7.5</v>
      </c>
      <c r="M23" s="1">
        <v>3</v>
      </c>
      <c r="N23" s="1">
        <v>1</v>
      </c>
      <c r="O23" s="1">
        <v>1</v>
      </c>
      <c r="P23" s="1"/>
      <c r="Q23" s="1">
        <v>95</v>
      </c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>
        <v>0</v>
      </c>
      <c r="AX23" s="1">
        <v>0</v>
      </c>
      <c r="AY23" s="1">
        <v>4</v>
      </c>
      <c r="AZ23" s="1"/>
      <c r="BA23" s="1">
        <v>0</v>
      </c>
    </row>
    <row r="24" spans="1:53" x14ac:dyDescent="0.25">
      <c r="A24" s="1" t="s">
        <v>85</v>
      </c>
      <c r="B24" s="5">
        <v>45182</v>
      </c>
      <c r="C24" s="1" t="s">
        <v>52</v>
      </c>
      <c r="D24" s="1">
        <v>10033</v>
      </c>
      <c r="E24" s="1" t="s">
        <v>53</v>
      </c>
      <c r="F24" s="1" t="s">
        <v>62</v>
      </c>
      <c r="G24" s="1" t="s">
        <v>63</v>
      </c>
      <c r="H24" s="1" t="s">
        <v>57</v>
      </c>
      <c r="I24" s="1"/>
      <c r="J24" s="1">
        <v>7.2</v>
      </c>
      <c r="K24" s="1">
        <v>0.16</v>
      </c>
      <c r="L24" s="1">
        <v>7.2</v>
      </c>
      <c r="M24" s="1">
        <v>3</v>
      </c>
      <c r="N24" s="1">
        <v>1</v>
      </c>
      <c r="O24" s="1">
        <v>1</v>
      </c>
      <c r="P24" s="1"/>
      <c r="Q24" s="1">
        <v>97</v>
      </c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>
        <v>0</v>
      </c>
      <c r="AX24" s="1">
        <v>0</v>
      </c>
      <c r="AY24" s="1">
        <v>2</v>
      </c>
      <c r="AZ24" s="1"/>
      <c r="BA24" s="1">
        <v>0</v>
      </c>
    </row>
    <row r="25" spans="1:53" x14ac:dyDescent="0.25">
      <c r="A25" s="1" t="s">
        <v>86</v>
      </c>
      <c r="B25" s="5">
        <v>45182</v>
      </c>
      <c r="C25" s="1" t="s">
        <v>52</v>
      </c>
      <c r="D25" s="1">
        <v>10033</v>
      </c>
      <c r="E25" s="1" t="s">
        <v>53</v>
      </c>
      <c r="F25" s="1" t="s">
        <v>65</v>
      </c>
      <c r="G25" s="1" t="s">
        <v>66</v>
      </c>
      <c r="H25" s="1" t="s">
        <v>57</v>
      </c>
      <c r="I25" s="1"/>
      <c r="J25" s="1">
        <v>7.2</v>
      </c>
      <c r="K25" s="1">
        <v>0.23</v>
      </c>
      <c r="L25" s="1">
        <v>7.2</v>
      </c>
      <c r="M25" s="1">
        <v>3</v>
      </c>
      <c r="N25" s="1">
        <v>1</v>
      </c>
      <c r="O25" s="1">
        <v>1</v>
      </c>
      <c r="P25" s="1"/>
      <c r="Q25" s="1">
        <v>97</v>
      </c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>
        <v>0</v>
      </c>
      <c r="AX25" s="1">
        <v>0</v>
      </c>
      <c r="AY25" s="1">
        <v>0</v>
      </c>
      <c r="AZ25" s="1"/>
      <c r="BA25" s="1">
        <v>0</v>
      </c>
    </row>
    <row r="26" spans="1:53" x14ac:dyDescent="0.25">
      <c r="A26" s="1" t="s">
        <v>87</v>
      </c>
      <c r="B26" s="5">
        <v>45153</v>
      </c>
      <c r="C26" s="1" t="s">
        <v>52</v>
      </c>
      <c r="D26" s="1">
        <v>10033</v>
      </c>
      <c r="E26" s="1" t="s">
        <v>53</v>
      </c>
      <c r="F26" s="1" t="s">
        <v>55</v>
      </c>
      <c r="G26" s="1" t="s">
        <v>56</v>
      </c>
      <c r="H26" s="1" t="s">
        <v>57</v>
      </c>
      <c r="I26" s="1"/>
      <c r="J26" s="1">
        <v>7.5</v>
      </c>
      <c r="K26" s="1">
        <v>0.12</v>
      </c>
      <c r="L26" s="1">
        <v>7.4</v>
      </c>
      <c r="M26" s="1">
        <v>3</v>
      </c>
      <c r="N26" s="1">
        <v>1</v>
      </c>
      <c r="O26" s="1">
        <v>1</v>
      </c>
      <c r="P26" s="1"/>
      <c r="Q26" s="1">
        <v>85</v>
      </c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>
        <v>0</v>
      </c>
      <c r="AX26" s="1">
        <v>0</v>
      </c>
      <c r="AY26" s="1">
        <v>10</v>
      </c>
      <c r="AZ26" s="1"/>
      <c r="BA26" s="1">
        <v>0</v>
      </c>
    </row>
    <row r="27" spans="1:53" x14ac:dyDescent="0.25">
      <c r="A27" s="1" t="s">
        <v>88</v>
      </c>
      <c r="B27" s="5">
        <v>45153</v>
      </c>
      <c r="C27" s="1" t="s">
        <v>52</v>
      </c>
      <c r="D27" s="1">
        <v>10033</v>
      </c>
      <c r="E27" s="1" t="s">
        <v>53</v>
      </c>
      <c r="F27" s="1" t="s">
        <v>59</v>
      </c>
      <c r="G27" s="1" t="s">
        <v>60</v>
      </c>
      <c r="H27" s="1" t="s">
        <v>57</v>
      </c>
      <c r="I27" s="1"/>
      <c r="J27" s="1">
        <v>7.5</v>
      </c>
      <c r="K27" s="1">
        <v>0.15</v>
      </c>
      <c r="L27" s="1">
        <v>7.4</v>
      </c>
      <c r="M27" s="1">
        <v>3</v>
      </c>
      <c r="N27" s="1">
        <v>1</v>
      </c>
      <c r="O27" s="1">
        <v>1</v>
      </c>
      <c r="P27" s="1"/>
      <c r="Q27" s="1">
        <v>84</v>
      </c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>
        <v>0</v>
      </c>
      <c r="AX27" s="1">
        <v>0</v>
      </c>
      <c r="AY27" s="1">
        <v>0</v>
      </c>
      <c r="AZ27" s="1"/>
      <c r="BA27" s="1">
        <v>0</v>
      </c>
    </row>
    <row r="28" spans="1:53" x14ac:dyDescent="0.25">
      <c r="A28" s="1" t="s">
        <v>89</v>
      </c>
      <c r="B28" s="5">
        <v>45153</v>
      </c>
      <c r="C28" s="1" t="s">
        <v>52</v>
      </c>
      <c r="D28" s="1">
        <v>10033</v>
      </c>
      <c r="E28" s="1" t="s">
        <v>53</v>
      </c>
      <c r="F28" s="1" t="s">
        <v>62</v>
      </c>
      <c r="G28" s="1" t="s">
        <v>63</v>
      </c>
      <c r="H28" s="1" t="s">
        <v>57</v>
      </c>
      <c r="I28" s="1"/>
      <c r="J28" s="1">
        <v>7.4</v>
      </c>
      <c r="K28" s="1">
        <v>1.1000000000000001</v>
      </c>
      <c r="L28" s="1">
        <v>7.4</v>
      </c>
      <c r="M28" s="1">
        <v>3</v>
      </c>
      <c r="N28" s="1">
        <v>1</v>
      </c>
      <c r="O28" s="1"/>
      <c r="P28" s="1"/>
      <c r="Q28" s="1">
        <v>140</v>
      </c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>
        <v>0</v>
      </c>
      <c r="AX28" s="1">
        <v>0</v>
      </c>
      <c r="AY28" s="1">
        <v>1</v>
      </c>
      <c r="AZ28" s="1"/>
      <c r="BA28" s="1">
        <v>0</v>
      </c>
    </row>
    <row r="29" spans="1:53" x14ac:dyDescent="0.25">
      <c r="A29" s="1" t="s">
        <v>90</v>
      </c>
      <c r="B29" s="5">
        <v>45153</v>
      </c>
      <c r="C29" s="1" t="s">
        <v>52</v>
      </c>
      <c r="D29" s="1">
        <v>10033</v>
      </c>
      <c r="E29" s="1" t="s">
        <v>53</v>
      </c>
      <c r="F29" s="1" t="s">
        <v>65</v>
      </c>
      <c r="G29" s="1" t="s">
        <v>66</v>
      </c>
      <c r="H29" s="1" t="s">
        <v>57</v>
      </c>
      <c r="I29" s="1"/>
      <c r="J29" s="1">
        <v>7.5</v>
      </c>
      <c r="K29" s="1">
        <v>0.1</v>
      </c>
      <c r="L29" s="1">
        <v>7.3</v>
      </c>
      <c r="M29" s="1">
        <v>3</v>
      </c>
      <c r="N29" s="1">
        <v>1</v>
      </c>
      <c r="O29" s="1">
        <v>1</v>
      </c>
      <c r="P29" s="1"/>
      <c r="Q29" s="1">
        <v>79</v>
      </c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>
        <v>0</v>
      </c>
      <c r="AX29" s="1">
        <v>0</v>
      </c>
      <c r="AY29" s="1">
        <v>0</v>
      </c>
      <c r="AZ29" s="1"/>
      <c r="BA29" s="1">
        <v>0</v>
      </c>
    </row>
    <row r="30" spans="1:53" x14ac:dyDescent="0.25">
      <c r="A30" s="1" t="s">
        <v>91</v>
      </c>
      <c r="B30" s="5">
        <v>45140</v>
      </c>
      <c r="C30" s="1" t="s">
        <v>52</v>
      </c>
      <c r="D30" s="1">
        <v>10033</v>
      </c>
      <c r="E30" s="1" t="s">
        <v>53</v>
      </c>
      <c r="F30" s="1" t="s">
        <v>55</v>
      </c>
      <c r="G30" s="1" t="s">
        <v>56</v>
      </c>
      <c r="H30" s="1" t="s">
        <v>57</v>
      </c>
      <c r="I30" s="1"/>
      <c r="J30" s="1">
        <v>7.6</v>
      </c>
      <c r="K30" s="1">
        <v>0.12</v>
      </c>
      <c r="L30" s="1">
        <v>7.5</v>
      </c>
      <c r="M30" s="1">
        <v>3</v>
      </c>
      <c r="N30" s="1">
        <v>1</v>
      </c>
      <c r="O30" s="1">
        <v>1</v>
      </c>
      <c r="P30" s="1"/>
      <c r="Q30" s="1">
        <v>89</v>
      </c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>
        <v>0</v>
      </c>
      <c r="AX30" s="1">
        <v>0</v>
      </c>
      <c r="AY30" s="1">
        <v>2</v>
      </c>
      <c r="AZ30" s="1"/>
      <c r="BA30" s="1">
        <v>0</v>
      </c>
    </row>
    <row r="31" spans="1:53" x14ac:dyDescent="0.25">
      <c r="A31" s="1" t="s">
        <v>92</v>
      </c>
      <c r="B31" s="5">
        <v>45140</v>
      </c>
      <c r="C31" s="1" t="s">
        <v>52</v>
      </c>
      <c r="D31" s="1">
        <v>10033</v>
      </c>
      <c r="E31" s="1" t="s">
        <v>53</v>
      </c>
      <c r="F31" s="1" t="s">
        <v>59</v>
      </c>
      <c r="G31" s="1" t="s">
        <v>60</v>
      </c>
      <c r="H31" s="1" t="s">
        <v>57</v>
      </c>
      <c r="I31" s="1"/>
      <c r="J31" s="1">
        <v>7.4</v>
      </c>
      <c r="K31" s="1">
        <v>0.1</v>
      </c>
      <c r="L31" s="1">
        <v>7.6</v>
      </c>
      <c r="M31" s="1">
        <v>3</v>
      </c>
      <c r="N31" s="1">
        <v>1</v>
      </c>
      <c r="O31" s="1">
        <v>1</v>
      </c>
      <c r="P31" s="1"/>
      <c r="Q31" s="1">
        <v>93</v>
      </c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>
        <v>0</v>
      </c>
      <c r="AX31" s="1">
        <v>0</v>
      </c>
      <c r="AY31" s="1">
        <v>1</v>
      </c>
      <c r="AZ31" s="1"/>
      <c r="BA31" s="1">
        <v>0</v>
      </c>
    </row>
    <row r="32" spans="1:53" x14ac:dyDescent="0.25">
      <c r="A32" s="1" t="s">
        <v>93</v>
      </c>
      <c r="B32" s="5">
        <v>45140</v>
      </c>
      <c r="C32" s="1" t="s">
        <v>52</v>
      </c>
      <c r="D32" s="1">
        <v>10033</v>
      </c>
      <c r="E32" s="1" t="s">
        <v>53</v>
      </c>
      <c r="F32" s="1" t="s">
        <v>62</v>
      </c>
      <c r="G32" s="1" t="s">
        <v>63</v>
      </c>
      <c r="H32" s="1" t="s">
        <v>57</v>
      </c>
      <c r="I32" s="1"/>
      <c r="J32" s="1">
        <v>7.5</v>
      </c>
      <c r="K32" s="1">
        <v>0.2</v>
      </c>
      <c r="L32" s="1">
        <v>7.4</v>
      </c>
      <c r="M32" s="1">
        <v>3</v>
      </c>
      <c r="N32" s="1">
        <v>1</v>
      </c>
      <c r="O32" s="1">
        <v>1</v>
      </c>
      <c r="P32" s="1"/>
      <c r="Q32" s="1">
        <v>100</v>
      </c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>
        <v>0</v>
      </c>
      <c r="AX32" s="1">
        <v>0</v>
      </c>
      <c r="AY32" s="1">
        <v>3</v>
      </c>
      <c r="AZ32" s="1"/>
      <c r="BA32" s="1">
        <v>0</v>
      </c>
    </row>
    <row r="33" spans="1:53" x14ac:dyDescent="0.25">
      <c r="A33" s="1" t="s">
        <v>94</v>
      </c>
      <c r="B33" s="5">
        <v>45140</v>
      </c>
      <c r="C33" s="1" t="s">
        <v>52</v>
      </c>
      <c r="D33" s="1">
        <v>10033</v>
      </c>
      <c r="E33" s="1" t="s">
        <v>53</v>
      </c>
      <c r="F33" s="1" t="s">
        <v>65</v>
      </c>
      <c r="G33" s="1" t="s">
        <v>66</v>
      </c>
      <c r="H33" s="1" t="s">
        <v>57</v>
      </c>
      <c r="I33" s="1"/>
      <c r="J33" s="1">
        <v>7.5</v>
      </c>
      <c r="K33" s="1">
        <v>0.23</v>
      </c>
      <c r="L33" s="1">
        <v>7.4</v>
      </c>
      <c r="M33" s="1">
        <v>3</v>
      </c>
      <c r="N33" s="1">
        <v>1</v>
      </c>
      <c r="O33" s="1">
        <v>1</v>
      </c>
      <c r="P33" s="1"/>
      <c r="Q33" s="1">
        <v>97</v>
      </c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>
        <v>0</v>
      </c>
      <c r="AX33" s="1">
        <v>0</v>
      </c>
      <c r="AY33" s="1">
        <v>2</v>
      </c>
      <c r="AZ33" s="1"/>
      <c r="BA33" s="1">
        <v>0</v>
      </c>
    </row>
    <row r="34" spans="1:53" x14ac:dyDescent="0.25">
      <c r="A34" s="1" t="s">
        <v>95</v>
      </c>
      <c r="B34" s="5">
        <v>45096</v>
      </c>
      <c r="C34" s="1" t="s">
        <v>52</v>
      </c>
      <c r="D34" s="1">
        <v>10033</v>
      </c>
      <c r="E34" s="1" t="s">
        <v>53</v>
      </c>
      <c r="F34" s="1" t="s">
        <v>55</v>
      </c>
      <c r="G34" s="1" t="s">
        <v>56</v>
      </c>
      <c r="H34" s="1" t="s">
        <v>57</v>
      </c>
      <c r="I34" s="1"/>
      <c r="J34" s="1">
        <v>7.1</v>
      </c>
      <c r="K34" s="1">
        <v>0.11</v>
      </c>
      <c r="L34" s="1">
        <v>7.1</v>
      </c>
      <c r="M34" s="1">
        <v>3</v>
      </c>
      <c r="N34" s="1">
        <v>1</v>
      </c>
      <c r="O34" s="1">
        <v>1</v>
      </c>
      <c r="P34" s="1"/>
      <c r="Q34" s="1">
        <v>100</v>
      </c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>
        <v>0</v>
      </c>
      <c r="AX34" s="1">
        <v>0</v>
      </c>
      <c r="AY34" s="1">
        <v>0</v>
      </c>
      <c r="AZ34" s="1"/>
      <c r="BA34" s="1">
        <v>0</v>
      </c>
    </row>
    <row r="35" spans="1:53" x14ac:dyDescent="0.25">
      <c r="A35" s="1" t="s">
        <v>96</v>
      </c>
      <c r="B35" s="5">
        <v>45096</v>
      </c>
      <c r="C35" s="1" t="s">
        <v>52</v>
      </c>
      <c r="D35" s="1">
        <v>10033</v>
      </c>
      <c r="E35" s="1" t="s">
        <v>53</v>
      </c>
      <c r="F35" s="1" t="s">
        <v>59</v>
      </c>
      <c r="G35" s="1" t="s">
        <v>60</v>
      </c>
      <c r="H35" s="1" t="s">
        <v>57</v>
      </c>
      <c r="I35" s="1"/>
      <c r="J35" s="1">
        <v>7.2</v>
      </c>
      <c r="K35" s="1">
        <v>0.14000000000000001</v>
      </c>
      <c r="L35" s="1">
        <v>7.2</v>
      </c>
      <c r="M35" s="1">
        <v>3</v>
      </c>
      <c r="N35" s="1">
        <v>1</v>
      </c>
      <c r="O35" s="1">
        <v>1</v>
      </c>
      <c r="P35" s="1"/>
      <c r="Q35" s="1">
        <v>130</v>
      </c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>
        <v>0</v>
      </c>
      <c r="AX35" s="1">
        <v>0</v>
      </c>
      <c r="AY35" s="1">
        <v>1</v>
      </c>
      <c r="AZ35" s="1"/>
      <c r="BA35" s="1">
        <v>0</v>
      </c>
    </row>
    <row r="36" spans="1:53" x14ac:dyDescent="0.25">
      <c r="A36" s="1" t="s">
        <v>97</v>
      </c>
      <c r="B36" s="5">
        <v>45096</v>
      </c>
      <c r="C36" s="1" t="s">
        <v>52</v>
      </c>
      <c r="D36" s="1">
        <v>10033</v>
      </c>
      <c r="E36" s="1" t="s">
        <v>53</v>
      </c>
      <c r="F36" s="1" t="s">
        <v>62</v>
      </c>
      <c r="G36" s="1" t="s">
        <v>63</v>
      </c>
      <c r="H36" s="1" t="s">
        <v>57</v>
      </c>
      <c r="I36" s="1"/>
      <c r="J36" s="1">
        <v>7.1</v>
      </c>
      <c r="K36" s="1">
        <v>0.18</v>
      </c>
      <c r="L36" s="1">
        <v>7</v>
      </c>
      <c r="M36" s="1">
        <v>3</v>
      </c>
      <c r="N36" s="1">
        <v>1</v>
      </c>
      <c r="O36" s="1">
        <v>1</v>
      </c>
      <c r="P36" s="1"/>
      <c r="Q36" s="1">
        <v>110</v>
      </c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>
        <v>0</v>
      </c>
      <c r="AX36" s="1">
        <v>0</v>
      </c>
      <c r="AY36" s="1">
        <v>0</v>
      </c>
      <c r="AZ36" s="1"/>
      <c r="BA36" s="1">
        <v>0</v>
      </c>
    </row>
    <row r="37" spans="1:53" x14ac:dyDescent="0.25">
      <c r="A37" s="1" t="s">
        <v>98</v>
      </c>
      <c r="B37" s="5">
        <v>45096</v>
      </c>
      <c r="C37" s="1" t="s">
        <v>52</v>
      </c>
      <c r="D37" s="1">
        <v>10033</v>
      </c>
      <c r="E37" s="1" t="s">
        <v>53</v>
      </c>
      <c r="F37" s="1" t="s">
        <v>65</v>
      </c>
      <c r="G37" s="1" t="s">
        <v>66</v>
      </c>
      <c r="H37" s="1" t="s">
        <v>57</v>
      </c>
      <c r="I37" s="1"/>
      <c r="J37" s="1">
        <v>7</v>
      </c>
      <c r="K37" s="1">
        <v>0.1</v>
      </c>
      <c r="L37" s="1">
        <v>7</v>
      </c>
      <c r="M37" s="1">
        <v>3</v>
      </c>
      <c r="N37" s="1">
        <v>1</v>
      </c>
      <c r="O37" s="1">
        <v>1</v>
      </c>
      <c r="P37" s="1">
        <v>1E-3</v>
      </c>
      <c r="Q37" s="1">
        <v>110</v>
      </c>
      <c r="R37" s="1">
        <v>0.2</v>
      </c>
      <c r="S37" s="1">
        <v>5.0000000000000001E-3</v>
      </c>
      <c r="T37" s="1">
        <v>0.05</v>
      </c>
      <c r="U37" s="1">
        <v>19</v>
      </c>
      <c r="V37" s="1">
        <v>5.8</v>
      </c>
      <c r="W37" s="1">
        <v>4.8</v>
      </c>
      <c r="X37" s="1">
        <v>9.56</v>
      </c>
      <c r="Y37" s="1">
        <v>0.25</v>
      </c>
      <c r="Z37" s="1">
        <v>0.25</v>
      </c>
      <c r="AA37" s="1">
        <v>0.1</v>
      </c>
      <c r="AB37" s="1">
        <v>3.2</v>
      </c>
      <c r="AC37" s="1">
        <v>1</v>
      </c>
      <c r="AD37" s="1">
        <v>5</v>
      </c>
      <c r="AE37" s="1">
        <v>0.03</v>
      </c>
      <c r="AF37" s="1">
        <v>13</v>
      </c>
      <c r="AG37" s="1">
        <v>1.3</v>
      </c>
      <c r="AH37" s="1">
        <v>9.4E-2</v>
      </c>
      <c r="AI37" s="1">
        <v>6.8000000000000005E-2</v>
      </c>
      <c r="AJ37" s="1">
        <v>2.9</v>
      </c>
      <c r="AK37" s="1">
        <v>2E-3</v>
      </c>
      <c r="AL37" s="1">
        <v>6.0000000000000001E-3</v>
      </c>
      <c r="AM37" s="1">
        <v>0.1</v>
      </c>
      <c r="AN37" s="1">
        <v>0.75</v>
      </c>
      <c r="AO37" s="1">
        <v>0.2</v>
      </c>
      <c r="AP37" s="1">
        <v>0.35</v>
      </c>
      <c r="AQ37" s="1">
        <v>0.1</v>
      </c>
      <c r="AR37" s="1">
        <v>0.1</v>
      </c>
      <c r="AS37" s="1">
        <v>5</v>
      </c>
      <c r="AT37" s="1">
        <v>0.2</v>
      </c>
      <c r="AU37" s="1">
        <v>0.1</v>
      </c>
      <c r="AV37" s="1">
        <v>0.05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</row>
    <row r="38" spans="1:53" x14ac:dyDescent="0.25">
      <c r="A38" s="1" t="s">
        <v>99</v>
      </c>
      <c r="B38" s="5">
        <v>45084</v>
      </c>
      <c r="C38" s="1" t="s">
        <v>52</v>
      </c>
      <c r="D38" s="1">
        <v>10033</v>
      </c>
      <c r="E38" s="1" t="s">
        <v>53</v>
      </c>
      <c r="F38" s="1" t="s">
        <v>55</v>
      </c>
      <c r="G38" s="1" t="s">
        <v>56</v>
      </c>
      <c r="H38" s="1" t="s">
        <v>57</v>
      </c>
      <c r="I38" s="1"/>
      <c r="J38" s="1">
        <v>6.8</v>
      </c>
      <c r="K38" s="1">
        <v>0.17</v>
      </c>
      <c r="L38" s="1">
        <v>6.5</v>
      </c>
      <c r="M38" s="1">
        <v>5</v>
      </c>
      <c r="N38" s="1">
        <v>1</v>
      </c>
      <c r="O38" s="1">
        <v>1</v>
      </c>
      <c r="P38" s="1"/>
      <c r="Q38" s="1">
        <v>440</v>
      </c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>
        <v>0</v>
      </c>
      <c r="AX38" s="1">
        <v>0</v>
      </c>
      <c r="AY38" s="1">
        <v>1</v>
      </c>
      <c r="AZ38" s="1"/>
      <c r="BA38" s="1">
        <v>0</v>
      </c>
    </row>
    <row r="39" spans="1:53" x14ac:dyDescent="0.25">
      <c r="A39" s="1" t="s">
        <v>100</v>
      </c>
      <c r="B39" s="5">
        <v>45084</v>
      </c>
      <c r="C39" s="1" t="s">
        <v>52</v>
      </c>
      <c r="D39" s="1">
        <v>10033</v>
      </c>
      <c r="E39" s="1" t="s">
        <v>53</v>
      </c>
      <c r="F39" s="1" t="s">
        <v>59</v>
      </c>
      <c r="G39" s="1" t="s">
        <v>60</v>
      </c>
      <c r="H39" s="1" t="s">
        <v>57</v>
      </c>
      <c r="I39" s="1"/>
      <c r="J39" s="1">
        <v>6.9</v>
      </c>
      <c r="K39" s="1">
        <v>0.18</v>
      </c>
      <c r="L39" s="1">
        <v>6.7</v>
      </c>
      <c r="M39" s="1">
        <v>5</v>
      </c>
      <c r="N39" s="1">
        <v>1</v>
      </c>
      <c r="O39" s="1">
        <v>1</v>
      </c>
      <c r="P39" s="1"/>
      <c r="Q39" s="1">
        <v>420</v>
      </c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>
        <v>0</v>
      </c>
      <c r="AX39" s="1">
        <v>0</v>
      </c>
      <c r="AY39" s="1">
        <v>2</v>
      </c>
      <c r="AZ39" s="1"/>
      <c r="BA39" s="1">
        <v>0</v>
      </c>
    </row>
    <row r="40" spans="1:53" x14ac:dyDescent="0.25">
      <c r="A40" s="1" t="s">
        <v>101</v>
      </c>
      <c r="B40" s="5">
        <v>45084</v>
      </c>
      <c r="C40" s="1" t="s">
        <v>52</v>
      </c>
      <c r="D40" s="1">
        <v>10033</v>
      </c>
      <c r="E40" s="1" t="s">
        <v>53</v>
      </c>
      <c r="F40" s="1" t="s">
        <v>62</v>
      </c>
      <c r="G40" s="1" t="s">
        <v>63</v>
      </c>
      <c r="H40" s="1" t="s">
        <v>57</v>
      </c>
      <c r="I40" s="1"/>
      <c r="J40" s="1">
        <v>6.7</v>
      </c>
      <c r="K40" s="1">
        <v>0.36</v>
      </c>
      <c r="L40" s="1">
        <v>6.5</v>
      </c>
      <c r="M40" s="1">
        <v>4</v>
      </c>
      <c r="N40" s="1">
        <v>1</v>
      </c>
      <c r="O40" s="1">
        <v>1</v>
      </c>
      <c r="P40" s="1"/>
      <c r="Q40" s="1">
        <v>370</v>
      </c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>
        <v>0</v>
      </c>
      <c r="AX40" s="1">
        <v>0</v>
      </c>
      <c r="AY40" s="1">
        <v>1</v>
      </c>
      <c r="AZ40" s="1"/>
      <c r="BA40" s="1">
        <v>0</v>
      </c>
    </row>
    <row r="41" spans="1:53" x14ac:dyDescent="0.25">
      <c r="A41" s="1" t="s">
        <v>102</v>
      </c>
      <c r="B41" s="5">
        <v>45084</v>
      </c>
      <c r="C41" s="1" t="s">
        <v>52</v>
      </c>
      <c r="D41" s="1">
        <v>10033</v>
      </c>
      <c r="E41" s="1" t="s">
        <v>53</v>
      </c>
      <c r="F41" s="1" t="s">
        <v>65</v>
      </c>
      <c r="G41" s="1" t="s">
        <v>66</v>
      </c>
      <c r="H41" s="1" t="s">
        <v>57</v>
      </c>
      <c r="I41" s="1"/>
      <c r="J41" s="1">
        <v>6.8</v>
      </c>
      <c r="K41" s="1">
        <v>0.28000000000000003</v>
      </c>
      <c r="L41" s="1">
        <v>6.6</v>
      </c>
      <c r="M41" s="1">
        <v>5</v>
      </c>
      <c r="N41" s="1">
        <v>1</v>
      </c>
      <c r="O41" s="1">
        <v>1</v>
      </c>
      <c r="P41" s="1"/>
      <c r="Q41" s="1">
        <v>410</v>
      </c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>
        <v>0</v>
      </c>
      <c r="AX41" s="1">
        <v>0</v>
      </c>
      <c r="AY41" s="1">
        <v>0</v>
      </c>
      <c r="AZ41" s="1"/>
      <c r="BA41" s="1">
        <v>0</v>
      </c>
    </row>
    <row r="42" spans="1:53" x14ac:dyDescent="0.25">
      <c r="A42" s="1" t="s">
        <v>103</v>
      </c>
      <c r="B42" s="5">
        <v>45070.5</v>
      </c>
      <c r="C42" s="1" t="s">
        <v>52</v>
      </c>
      <c r="D42" s="1">
        <v>10033</v>
      </c>
      <c r="E42" s="1" t="s">
        <v>53</v>
      </c>
      <c r="F42" s="1" t="s">
        <v>55</v>
      </c>
      <c r="G42" s="1" t="s">
        <v>56</v>
      </c>
      <c r="H42" s="1" t="s">
        <v>57</v>
      </c>
      <c r="I42" s="1"/>
      <c r="J42" s="1">
        <v>6.9</v>
      </c>
      <c r="K42" s="1">
        <v>0.18</v>
      </c>
      <c r="L42" s="1">
        <v>6.3</v>
      </c>
      <c r="M42" s="1">
        <v>3</v>
      </c>
      <c r="N42" s="1">
        <v>1</v>
      </c>
      <c r="O42" s="1">
        <v>1</v>
      </c>
      <c r="P42" s="1"/>
      <c r="Q42" s="1">
        <v>200</v>
      </c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>
        <v>0</v>
      </c>
      <c r="AX42" s="1">
        <v>0</v>
      </c>
      <c r="AY42" s="1">
        <v>0</v>
      </c>
      <c r="AZ42" s="1"/>
      <c r="BA42" s="1">
        <v>0</v>
      </c>
    </row>
    <row r="43" spans="1:53" x14ac:dyDescent="0.25">
      <c r="A43" s="1" t="s">
        <v>104</v>
      </c>
      <c r="B43" s="5">
        <v>45070.5</v>
      </c>
      <c r="C43" s="1" t="s">
        <v>52</v>
      </c>
      <c r="D43" s="1">
        <v>10033</v>
      </c>
      <c r="E43" s="1" t="s">
        <v>53</v>
      </c>
      <c r="F43" s="1" t="s">
        <v>59</v>
      </c>
      <c r="G43" s="1" t="s">
        <v>60</v>
      </c>
      <c r="H43" s="1" t="s">
        <v>57</v>
      </c>
      <c r="I43" s="1"/>
      <c r="J43" s="1">
        <v>7</v>
      </c>
      <c r="K43" s="1">
        <v>0.22</v>
      </c>
      <c r="L43" s="1">
        <v>6.4</v>
      </c>
      <c r="M43" s="1">
        <v>3</v>
      </c>
      <c r="N43" s="1">
        <v>1</v>
      </c>
      <c r="O43" s="1">
        <v>1</v>
      </c>
      <c r="P43" s="1"/>
      <c r="Q43" s="1">
        <v>180</v>
      </c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>
        <v>0</v>
      </c>
      <c r="AX43" s="1">
        <v>0</v>
      </c>
      <c r="AY43" s="1">
        <v>10</v>
      </c>
      <c r="AZ43" s="1"/>
      <c r="BA43" s="1">
        <v>0</v>
      </c>
    </row>
    <row r="44" spans="1:53" x14ac:dyDescent="0.25">
      <c r="A44" s="1" t="s">
        <v>105</v>
      </c>
      <c r="B44" s="5">
        <v>45070.5</v>
      </c>
      <c r="C44" s="1" t="s">
        <v>52</v>
      </c>
      <c r="D44" s="1">
        <v>10033</v>
      </c>
      <c r="E44" s="1" t="s">
        <v>53</v>
      </c>
      <c r="F44" s="1" t="s">
        <v>62</v>
      </c>
      <c r="G44" s="1" t="s">
        <v>63</v>
      </c>
      <c r="H44" s="1" t="s">
        <v>57</v>
      </c>
      <c r="I44" s="1"/>
      <c r="J44" s="1">
        <v>6.8</v>
      </c>
      <c r="K44" s="1">
        <v>0.42</v>
      </c>
      <c r="L44" s="1">
        <v>6.2</v>
      </c>
      <c r="M44" s="1">
        <v>3</v>
      </c>
      <c r="N44" s="1">
        <v>1</v>
      </c>
      <c r="O44" s="1">
        <v>1</v>
      </c>
      <c r="P44" s="1"/>
      <c r="Q44" s="1">
        <v>210</v>
      </c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>
        <v>0</v>
      </c>
      <c r="AX44" s="1">
        <v>0</v>
      </c>
      <c r="AY44" s="1">
        <v>0</v>
      </c>
      <c r="AZ44" s="1"/>
      <c r="BA44" s="1">
        <v>0</v>
      </c>
    </row>
    <row r="45" spans="1:53" x14ac:dyDescent="0.25">
      <c r="A45" s="1" t="s">
        <v>106</v>
      </c>
      <c r="B45" s="5">
        <v>45070.5</v>
      </c>
      <c r="C45" s="1" t="s">
        <v>52</v>
      </c>
      <c r="D45" s="1">
        <v>10033</v>
      </c>
      <c r="E45" s="1" t="s">
        <v>53</v>
      </c>
      <c r="F45" s="1" t="s">
        <v>65</v>
      </c>
      <c r="G45" s="1" t="s">
        <v>66</v>
      </c>
      <c r="H45" s="1" t="s">
        <v>57</v>
      </c>
      <c r="I45" s="1"/>
      <c r="J45" s="1">
        <v>6.9</v>
      </c>
      <c r="K45" s="1">
        <v>0.22</v>
      </c>
      <c r="L45" s="1">
        <v>6.4</v>
      </c>
      <c r="M45" s="1">
        <v>3</v>
      </c>
      <c r="N45" s="1">
        <v>1</v>
      </c>
      <c r="O45" s="1">
        <v>1</v>
      </c>
      <c r="P45" s="1"/>
      <c r="Q45" s="1">
        <v>160</v>
      </c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>
        <v>0</v>
      </c>
      <c r="AX45" s="1">
        <v>0</v>
      </c>
      <c r="AY45" s="1">
        <v>0</v>
      </c>
      <c r="AZ45" s="1"/>
      <c r="BA45" s="1">
        <v>0</v>
      </c>
    </row>
    <row r="46" spans="1:53" x14ac:dyDescent="0.25">
      <c r="A46" s="1" t="s">
        <v>107</v>
      </c>
      <c r="B46" s="5">
        <v>45042</v>
      </c>
      <c r="C46" s="1" t="s">
        <v>52</v>
      </c>
      <c r="D46" s="1">
        <v>10033</v>
      </c>
      <c r="E46" s="1" t="s">
        <v>53</v>
      </c>
      <c r="F46" s="1" t="s">
        <v>55</v>
      </c>
      <c r="G46" s="1" t="s">
        <v>56</v>
      </c>
      <c r="H46" s="1" t="s">
        <v>57</v>
      </c>
      <c r="I46" s="1"/>
      <c r="J46" s="1">
        <v>7</v>
      </c>
      <c r="K46" s="1">
        <v>0.11</v>
      </c>
      <c r="L46" s="1">
        <v>6.5</v>
      </c>
      <c r="M46" s="1">
        <v>3</v>
      </c>
      <c r="N46" s="1">
        <v>1</v>
      </c>
      <c r="O46" s="1">
        <v>1</v>
      </c>
      <c r="P46" s="1"/>
      <c r="Q46" s="1">
        <v>190</v>
      </c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>
        <v>0</v>
      </c>
      <c r="AX46" s="1">
        <v>0</v>
      </c>
      <c r="AY46" s="1">
        <v>10</v>
      </c>
      <c r="AZ46" s="1"/>
      <c r="BA46" s="1">
        <v>0</v>
      </c>
    </row>
    <row r="47" spans="1:53" x14ac:dyDescent="0.25">
      <c r="A47" s="1" t="s">
        <v>108</v>
      </c>
      <c r="B47" s="5">
        <v>45042</v>
      </c>
      <c r="C47" s="1" t="s">
        <v>52</v>
      </c>
      <c r="D47" s="1">
        <v>10033</v>
      </c>
      <c r="E47" s="1" t="s">
        <v>53</v>
      </c>
      <c r="F47" s="1" t="s">
        <v>59</v>
      </c>
      <c r="G47" s="1" t="s">
        <v>60</v>
      </c>
      <c r="H47" s="1" t="s">
        <v>57</v>
      </c>
      <c r="I47" s="1"/>
      <c r="J47" s="1">
        <v>7.1</v>
      </c>
      <c r="K47" s="1">
        <v>0.14000000000000001</v>
      </c>
      <c r="L47" s="1">
        <v>6.6</v>
      </c>
      <c r="M47" s="1">
        <v>3</v>
      </c>
      <c r="N47" s="1">
        <v>1</v>
      </c>
      <c r="O47" s="1">
        <v>1</v>
      </c>
      <c r="P47" s="1"/>
      <c r="Q47" s="1">
        <v>200</v>
      </c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>
        <v>0</v>
      </c>
      <c r="AX47" s="1">
        <v>0</v>
      </c>
      <c r="AY47" s="1">
        <v>0</v>
      </c>
      <c r="AZ47" s="1"/>
      <c r="BA47" s="1">
        <v>0</v>
      </c>
    </row>
    <row r="48" spans="1:53" x14ac:dyDescent="0.25">
      <c r="A48" s="1" t="s">
        <v>109</v>
      </c>
      <c r="B48" s="5">
        <v>45042</v>
      </c>
      <c r="C48" s="1" t="s">
        <v>52</v>
      </c>
      <c r="D48" s="1">
        <v>10033</v>
      </c>
      <c r="E48" s="1" t="s">
        <v>53</v>
      </c>
      <c r="F48" s="1" t="s">
        <v>62</v>
      </c>
      <c r="G48" s="1" t="s">
        <v>63</v>
      </c>
      <c r="H48" s="1" t="s">
        <v>57</v>
      </c>
      <c r="I48" s="1"/>
      <c r="J48" s="1">
        <v>7.1</v>
      </c>
      <c r="K48" s="1">
        <v>0.1</v>
      </c>
      <c r="L48" s="1">
        <v>6.6</v>
      </c>
      <c r="M48" s="1">
        <v>3</v>
      </c>
      <c r="N48" s="1">
        <v>1</v>
      </c>
      <c r="O48" s="1">
        <v>1</v>
      </c>
      <c r="P48" s="1"/>
      <c r="Q48" s="1">
        <v>180</v>
      </c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>
        <v>0</v>
      </c>
      <c r="AX48" s="1">
        <v>0</v>
      </c>
      <c r="AY48" s="1">
        <v>0</v>
      </c>
      <c r="AZ48" s="1"/>
      <c r="BA48" s="1">
        <v>0</v>
      </c>
    </row>
    <row r="49" spans="1:53" x14ac:dyDescent="0.25">
      <c r="A49" s="1" t="s">
        <v>110</v>
      </c>
      <c r="B49" s="5">
        <v>45042</v>
      </c>
      <c r="C49" s="1" t="s">
        <v>52</v>
      </c>
      <c r="D49" s="1">
        <v>10033</v>
      </c>
      <c r="E49" s="1" t="s">
        <v>53</v>
      </c>
      <c r="F49" s="1" t="s">
        <v>65</v>
      </c>
      <c r="G49" s="1" t="s">
        <v>66</v>
      </c>
      <c r="H49" s="1" t="s">
        <v>57</v>
      </c>
      <c r="I49" s="1"/>
      <c r="J49" s="1">
        <v>7.1</v>
      </c>
      <c r="K49" s="1">
        <v>0.13</v>
      </c>
      <c r="L49" s="1">
        <v>6.6</v>
      </c>
      <c r="M49" s="1">
        <v>3</v>
      </c>
      <c r="N49" s="1">
        <v>1</v>
      </c>
      <c r="O49" s="1">
        <v>1</v>
      </c>
      <c r="P49" s="1"/>
      <c r="Q49" s="1">
        <v>180</v>
      </c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>
        <v>0</v>
      </c>
      <c r="AX49" s="1">
        <v>0</v>
      </c>
      <c r="AY49" s="1">
        <v>0</v>
      </c>
      <c r="AZ49" s="1"/>
      <c r="BA49" s="1">
        <v>0</v>
      </c>
    </row>
    <row r="50" spans="1:53" x14ac:dyDescent="0.25">
      <c r="A50" s="1" t="s">
        <v>111</v>
      </c>
      <c r="B50" s="5">
        <v>45014</v>
      </c>
      <c r="C50" s="1" t="s">
        <v>52</v>
      </c>
      <c r="D50" s="1">
        <v>10033</v>
      </c>
      <c r="E50" s="1" t="s">
        <v>53</v>
      </c>
      <c r="F50" s="1" t="s">
        <v>55</v>
      </c>
      <c r="G50" s="1" t="s">
        <v>56</v>
      </c>
      <c r="H50" s="1" t="s">
        <v>57</v>
      </c>
      <c r="I50" s="1"/>
      <c r="J50" s="1">
        <v>7</v>
      </c>
      <c r="K50" s="1">
        <v>0.15</v>
      </c>
      <c r="L50" s="1">
        <v>6.4</v>
      </c>
      <c r="M50" s="1">
        <v>3</v>
      </c>
      <c r="N50" s="1">
        <v>1</v>
      </c>
      <c r="O50" s="1">
        <v>1</v>
      </c>
      <c r="P50" s="1"/>
      <c r="Q50" s="1">
        <v>150</v>
      </c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>
        <v>0</v>
      </c>
      <c r="AX50" s="1">
        <v>0</v>
      </c>
      <c r="AY50" s="1">
        <v>0</v>
      </c>
      <c r="AZ50" s="1"/>
      <c r="BA50" s="1">
        <v>0</v>
      </c>
    </row>
    <row r="51" spans="1:53" x14ac:dyDescent="0.25">
      <c r="A51" s="1" t="s">
        <v>112</v>
      </c>
      <c r="B51" s="5">
        <v>45014</v>
      </c>
      <c r="C51" s="1" t="s">
        <v>52</v>
      </c>
      <c r="D51" s="1">
        <v>10033</v>
      </c>
      <c r="E51" s="1" t="s">
        <v>53</v>
      </c>
      <c r="F51" s="1" t="s">
        <v>59</v>
      </c>
      <c r="G51" s="1" t="s">
        <v>60</v>
      </c>
      <c r="H51" s="1" t="s">
        <v>57</v>
      </c>
      <c r="I51" s="1"/>
      <c r="J51" s="1">
        <v>7.2</v>
      </c>
      <c r="K51" s="1">
        <v>0.14000000000000001</v>
      </c>
      <c r="L51" s="1">
        <v>6.5</v>
      </c>
      <c r="M51" s="1">
        <v>3</v>
      </c>
      <c r="N51" s="1">
        <v>1</v>
      </c>
      <c r="O51" s="1">
        <v>1</v>
      </c>
      <c r="P51" s="1"/>
      <c r="Q51" s="1">
        <v>130</v>
      </c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>
        <v>0</v>
      </c>
      <c r="AX51" s="1">
        <v>0</v>
      </c>
      <c r="AY51" s="1">
        <v>15</v>
      </c>
      <c r="AZ51" s="1"/>
      <c r="BA51" s="1">
        <v>0</v>
      </c>
    </row>
    <row r="52" spans="1:53" x14ac:dyDescent="0.25">
      <c r="A52" s="1" t="s">
        <v>113</v>
      </c>
      <c r="B52" s="5">
        <v>45014</v>
      </c>
      <c r="C52" s="1" t="s">
        <v>52</v>
      </c>
      <c r="D52" s="1">
        <v>10033</v>
      </c>
      <c r="E52" s="1" t="s">
        <v>53</v>
      </c>
      <c r="F52" s="1" t="s">
        <v>62</v>
      </c>
      <c r="G52" s="1" t="s">
        <v>63</v>
      </c>
      <c r="H52" s="1" t="s">
        <v>57</v>
      </c>
      <c r="I52" s="1"/>
      <c r="J52" s="1">
        <v>7</v>
      </c>
      <c r="K52" s="1">
        <v>0.17</v>
      </c>
      <c r="L52" s="1">
        <v>6.3</v>
      </c>
      <c r="M52" s="1">
        <v>3</v>
      </c>
      <c r="N52" s="1">
        <v>1</v>
      </c>
      <c r="O52" s="1">
        <v>1</v>
      </c>
      <c r="P52" s="1"/>
      <c r="Q52" s="1">
        <v>150</v>
      </c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>
        <v>0</v>
      </c>
      <c r="AX52" s="1">
        <v>0</v>
      </c>
      <c r="AY52" s="1">
        <v>0</v>
      </c>
      <c r="AZ52" s="1"/>
      <c r="BA52" s="1">
        <v>0</v>
      </c>
    </row>
    <row r="53" spans="1:53" x14ac:dyDescent="0.25">
      <c r="A53" s="1" t="s">
        <v>114</v>
      </c>
      <c r="B53" s="5">
        <v>45014</v>
      </c>
      <c r="C53" s="1" t="s">
        <v>52</v>
      </c>
      <c r="D53" s="1">
        <v>10033</v>
      </c>
      <c r="E53" s="1" t="s">
        <v>53</v>
      </c>
      <c r="F53" s="1" t="s">
        <v>65</v>
      </c>
      <c r="G53" s="1" t="s">
        <v>66</v>
      </c>
      <c r="H53" s="1" t="s">
        <v>57</v>
      </c>
      <c r="I53" s="1"/>
      <c r="J53" s="1">
        <v>7</v>
      </c>
      <c r="K53" s="1">
        <v>0.19</v>
      </c>
      <c r="L53" s="1">
        <v>6.4</v>
      </c>
      <c r="M53" s="1">
        <v>3</v>
      </c>
      <c r="N53" s="1">
        <v>1</v>
      </c>
      <c r="O53" s="1">
        <v>1</v>
      </c>
      <c r="P53" s="1"/>
      <c r="Q53" s="1">
        <v>140</v>
      </c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>
        <v>0</v>
      </c>
      <c r="AX53" s="1">
        <v>0</v>
      </c>
      <c r="AY53" s="1">
        <v>0</v>
      </c>
      <c r="AZ53" s="1"/>
      <c r="BA53" s="1">
        <v>0</v>
      </c>
    </row>
    <row r="54" spans="1:53" x14ac:dyDescent="0.25">
      <c r="A54" s="1" t="s">
        <v>115</v>
      </c>
      <c r="B54" s="5">
        <v>44986</v>
      </c>
      <c r="C54" s="1" t="s">
        <v>52</v>
      </c>
      <c r="D54" s="1">
        <v>10033</v>
      </c>
      <c r="E54" s="1" t="s">
        <v>53</v>
      </c>
      <c r="F54" s="1" t="s">
        <v>55</v>
      </c>
      <c r="G54" s="1" t="s">
        <v>56</v>
      </c>
      <c r="H54" s="1" t="s">
        <v>57</v>
      </c>
      <c r="I54" s="1"/>
      <c r="J54" s="1">
        <v>7.2</v>
      </c>
      <c r="K54" s="1">
        <v>0.11</v>
      </c>
      <c r="L54" s="1">
        <v>6.5</v>
      </c>
      <c r="M54" s="1">
        <v>3</v>
      </c>
      <c r="N54" s="1">
        <v>1</v>
      </c>
      <c r="O54" s="1">
        <v>1</v>
      </c>
      <c r="P54" s="1"/>
      <c r="Q54" s="1">
        <v>97</v>
      </c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>
        <v>0</v>
      </c>
      <c r="AX54" s="1">
        <v>0</v>
      </c>
      <c r="AY54" s="1">
        <v>0</v>
      </c>
      <c r="AZ54" s="1"/>
      <c r="BA54" s="1">
        <v>0</v>
      </c>
    </row>
    <row r="55" spans="1:53" x14ac:dyDescent="0.25">
      <c r="A55" s="1" t="s">
        <v>116</v>
      </c>
      <c r="B55" s="5">
        <v>44986</v>
      </c>
      <c r="C55" s="1" t="s">
        <v>52</v>
      </c>
      <c r="D55" s="1">
        <v>10033</v>
      </c>
      <c r="E55" s="1" t="s">
        <v>53</v>
      </c>
      <c r="F55" s="1" t="s">
        <v>59</v>
      </c>
      <c r="G55" s="1" t="s">
        <v>60</v>
      </c>
      <c r="H55" s="1" t="s">
        <v>57</v>
      </c>
      <c r="I55" s="1"/>
      <c r="J55" s="1">
        <v>7.2</v>
      </c>
      <c r="K55" s="1">
        <v>0.28999999999999998</v>
      </c>
      <c r="L55" s="1">
        <v>6.6</v>
      </c>
      <c r="M55" s="1">
        <v>4</v>
      </c>
      <c r="N55" s="1">
        <v>1</v>
      </c>
      <c r="O55" s="1">
        <v>1</v>
      </c>
      <c r="P55" s="1"/>
      <c r="Q55" s="1">
        <v>100</v>
      </c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>
        <v>0</v>
      </c>
      <c r="AX55" s="1">
        <v>0</v>
      </c>
      <c r="AY55" s="1">
        <v>1</v>
      </c>
      <c r="AZ55" s="1"/>
      <c r="BA55" s="1">
        <v>0</v>
      </c>
    </row>
    <row r="56" spans="1:53" x14ac:dyDescent="0.25">
      <c r="A56" s="1" t="s">
        <v>117</v>
      </c>
      <c r="B56" s="5">
        <v>44986</v>
      </c>
      <c r="C56" s="1" t="s">
        <v>52</v>
      </c>
      <c r="D56" s="1">
        <v>10033</v>
      </c>
      <c r="E56" s="1" t="s">
        <v>53</v>
      </c>
      <c r="F56" s="1" t="s">
        <v>62</v>
      </c>
      <c r="G56" s="1" t="s">
        <v>63</v>
      </c>
      <c r="H56" s="1" t="s">
        <v>57</v>
      </c>
      <c r="I56" s="1"/>
      <c r="J56" s="1">
        <v>7.1</v>
      </c>
      <c r="K56" s="1">
        <v>0.47</v>
      </c>
      <c r="L56" s="1">
        <v>6.4</v>
      </c>
      <c r="M56" s="1">
        <v>3</v>
      </c>
      <c r="N56" s="1">
        <v>1</v>
      </c>
      <c r="O56" s="1">
        <v>1</v>
      </c>
      <c r="P56" s="1"/>
      <c r="Q56" s="1">
        <v>150</v>
      </c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>
        <v>0</v>
      </c>
      <c r="AX56" s="1">
        <v>0</v>
      </c>
      <c r="AY56" s="1">
        <v>2</v>
      </c>
      <c r="AZ56" s="1"/>
      <c r="BA56" s="1">
        <v>0</v>
      </c>
    </row>
    <row r="57" spans="1:53" x14ac:dyDescent="0.25">
      <c r="A57" s="1" t="s">
        <v>118</v>
      </c>
      <c r="B57" s="5">
        <v>44986</v>
      </c>
      <c r="C57" s="1" t="s">
        <v>52</v>
      </c>
      <c r="D57" s="1">
        <v>10033</v>
      </c>
      <c r="E57" s="1" t="s">
        <v>53</v>
      </c>
      <c r="F57" s="1" t="s">
        <v>65</v>
      </c>
      <c r="G57" s="1" t="s">
        <v>66</v>
      </c>
      <c r="H57" s="1" t="s">
        <v>57</v>
      </c>
      <c r="I57" s="1"/>
      <c r="J57" s="1">
        <v>7.1</v>
      </c>
      <c r="K57" s="1">
        <v>0.13</v>
      </c>
      <c r="L57" s="1">
        <v>6.4</v>
      </c>
      <c r="M57" s="1">
        <v>4</v>
      </c>
      <c r="N57" s="1">
        <v>1</v>
      </c>
      <c r="O57" s="1">
        <v>1</v>
      </c>
      <c r="P57" s="1"/>
      <c r="Q57" s="1">
        <v>120</v>
      </c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>
        <v>0</v>
      </c>
      <c r="AX57" s="1">
        <v>0</v>
      </c>
      <c r="AY57" s="1">
        <v>0</v>
      </c>
      <c r="AZ57" s="1"/>
      <c r="BA57" s="1">
        <v>0</v>
      </c>
    </row>
    <row r="58" spans="1:53" x14ac:dyDescent="0.25">
      <c r="A58" s="1" t="s">
        <v>119</v>
      </c>
      <c r="B58" s="5">
        <v>44958</v>
      </c>
      <c r="C58" s="1" t="s">
        <v>52</v>
      </c>
      <c r="D58" s="1">
        <v>10033</v>
      </c>
      <c r="E58" s="1" t="s">
        <v>53</v>
      </c>
      <c r="F58" s="1" t="s">
        <v>55</v>
      </c>
      <c r="G58" s="1" t="s">
        <v>56</v>
      </c>
      <c r="H58" s="1" t="s">
        <v>57</v>
      </c>
      <c r="I58" s="1"/>
      <c r="J58" s="1">
        <v>7.4</v>
      </c>
      <c r="K58" s="1">
        <v>0.13</v>
      </c>
      <c r="L58" s="1">
        <v>6.6</v>
      </c>
      <c r="M58" s="1">
        <v>4</v>
      </c>
      <c r="N58" s="1">
        <v>1</v>
      </c>
      <c r="O58" s="1">
        <v>1</v>
      </c>
      <c r="P58" s="1"/>
      <c r="Q58" s="1">
        <v>110</v>
      </c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>
        <v>0</v>
      </c>
      <c r="AX58" s="1">
        <v>0</v>
      </c>
      <c r="AY58" s="1">
        <v>2</v>
      </c>
      <c r="AZ58" s="1"/>
      <c r="BA58" s="1">
        <v>0</v>
      </c>
    </row>
    <row r="59" spans="1:53" x14ac:dyDescent="0.25">
      <c r="A59" s="1" t="s">
        <v>120</v>
      </c>
      <c r="B59" s="5">
        <v>44958</v>
      </c>
      <c r="C59" s="1" t="s">
        <v>52</v>
      </c>
      <c r="D59" s="1">
        <v>10033</v>
      </c>
      <c r="E59" s="1" t="s">
        <v>53</v>
      </c>
      <c r="F59" s="1" t="s">
        <v>59</v>
      </c>
      <c r="G59" s="1" t="s">
        <v>60</v>
      </c>
      <c r="H59" s="1" t="s">
        <v>57</v>
      </c>
      <c r="I59" s="1"/>
      <c r="J59" s="1">
        <v>7.4</v>
      </c>
      <c r="K59" s="1">
        <v>0.14000000000000001</v>
      </c>
      <c r="L59" s="1">
        <v>6.9</v>
      </c>
      <c r="M59" s="1">
        <v>4</v>
      </c>
      <c r="N59" s="1">
        <v>1</v>
      </c>
      <c r="O59" s="1">
        <v>1</v>
      </c>
      <c r="P59" s="1"/>
      <c r="Q59" s="1">
        <v>110</v>
      </c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>
        <v>0</v>
      </c>
      <c r="AX59" s="1">
        <v>0</v>
      </c>
      <c r="AY59" s="1">
        <v>10</v>
      </c>
      <c r="AZ59" s="1"/>
      <c r="BA59" s="1">
        <v>0</v>
      </c>
    </row>
    <row r="60" spans="1:53" x14ac:dyDescent="0.25">
      <c r="A60" s="1" t="s">
        <v>121</v>
      </c>
      <c r="B60" s="5">
        <v>44958</v>
      </c>
      <c r="C60" s="1" t="s">
        <v>52</v>
      </c>
      <c r="D60" s="1">
        <v>10033</v>
      </c>
      <c r="E60" s="1" t="s">
        <v>53</v>
      </c>
      <c r="F60" s="1" t="s">
        <v>62</v>
      </c>
      <c r="G60" s="1" t="s">
        <v>63</v>
      </c>
      <c r="H60" s="1" t="s">
        <v>57</v>
      </c>
      <c r="I60" s="1"/>
      <c r="J60" s="1">
        <v>7.3</v>
      </c>
      <c r="K60" s="1">
        <v>0.56000000000000005</v>
      </c>
      <c r="L60" s="1">
        <v>6.6</v>
      </c>
      <c r="M60" s="1">
        <v>4</v>
      </c>
      <c r="N60" s="1">
        <v>1</v>
      </c>
      <c r="O60" s="1">
        <v>1</v>
      </c>
      <c r="P60" s="1"/>
      <c r="Q60" s="1">
        <v>120</v>
      </c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>
        <v>0</v>
      </c>
      <c r="AX60" s="1">
        <v>0</v>
      </c>
      <c r="AY60" s="1">
        <v>0</v>
      </c>
      <c r="AZ60" s="1"/>
      <c r="BA60" s="1">
        <v>0</v>
      </c>
    </row>
    <row r="61" spans="1:53" x14ac:dyDescent="0.25">
      <c r="A61" s="1" t="s">
        <v>122</v>
      </c>
      <c r="B61" s="5">
        <v>44958</v>
      </c>
      <c r="C61" s="1" t="s">
        <v>52</v>
      </c>
      <c r="D61" s="1">
        <v>10033</v>
      </c>
      <c r="E61" s="1" t="s">
        <v>53</v>
      </c>
      <c r="F61" s="1" t="s">
        <v>65</v>
      </c>
      <c r="G61" s="1" t="s">
        <v>66</v>
      </c>
      <c r="H61" s="1" t="s">
        <v>57</v>
      </c>
      <c r="I61" s="1"/>
      <c r="J61" s="1">
        <v>7.4</v>
      </c>
      <c r="K61" s="1">
        <v>0.12</v>
      </c>
      <c r="L61" s="1">
        <v>6.6</v>
      </c>
      <c r="M61" s="1">
        <v>4</v>
      </c>
      <c r="N61" s="1">
        <v>1</v>
      </c>
      <c r="O61" s="1">
        <v>1</v>
      </c>
      <c r="P61" s="1"/>
      <c r="Q61" s="1">
        <v>110</v>
      </c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>
        <v>0</v>
      </c>
      <c r="AX61" s="1">
        <v>0</v>
      </c>
      <c r="AY61" s="1">
        <v>0</v>
      </c>
      <c r="AZ61" s="1"/>
      <c r="BA61" s="1">
        <v>0</v>
      </c>
    </row>
    <row r="62" spans="1:53" x14ac:dyDescent="0.25">
      <c r="A62" s="1" t="s">
        <v>123</v>
      </c>
      <c r="B62" s="5">
        <v>44929</v>
      </c>
      <c r="C62" s="1" t="s">
        <v>52</v>
      </c>
      <c r="D62" s="1">
        <v>10033</v>
      </c>
      <c r="E62" s="1" t="s">
        <v>53</v>
      </c>
      <c r="F62" s="1" t="s">
        <v>55</v>
      </c>
      <c r="G62" s="1" t="s">
        <v>56</v>
      </c>
      <c r="H62" s="1" t="s">
        <v>57</v>
      </c>
      <c r="I62" s="1"/>
      <c r="J62" s="1">
        <v>7.4</v>
      </c>
      <c r="K62" s="1">
        <v>0.11</v>
      </c>
      <c r="L62" s="1">
        <v>6.6</v>
      </c>
      <c r="M62" s="1">
        <v>4</v>
      </c>
      <c r="N62" s="1">
        <v>1</v>
      </c>
      <c r="O62" s="1">
        <v>1</v>
      </c>
      <c r="P62" s="1"/>
      <c r="Q62" s="1">
        <v>110</v>
      </c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>
        <v>0</v>
      </c>
      <c r="AX62" s="1">
        <v>0</v>
      </c>
      <c r="AY62" s="1">
        <v>10</v>
      </c>
      <c r="AZ62" s="1"/>
      <c r="BA62" s="1">
        <v>0</v>
      </c>
    </row>
    <row r="63" spans="1:53" x14ac:dyDescent="0.25">
      <c r="A63" s="1" t="s">
        <v>124</v>
      </c>
      <c r="B63" s="5">
        <v>44929</v>
      </c>
      <c r="C63" s="1" t="s">
        <v>52</v>
      </c>
      <c r="D63" s="1">
        <v>10033</v>
      </c>
      <c r="E63" s="1" t="s">
        <v>53</v>
      </c>
      <c r="F63" s="1" t="s">
        <v>59</v>
      </c>
      <c r="G63" s="1" t="s">
        <v>60</v>
      </c>
      <c r="H63" s="1" t="s">
        <v>57</v>
      </c>
      <c r="I63" s="1"/>
      <c r="J63" s="1">
        <v>7.5</v>
      </c>
      <c r="K63" s="1">
        <v>0.25</v>
      </c>
      <c r="L63" s="1">
        <v>6.8</v>
      </c>
      <c r="M63" s="1">
        <v>4</v>
      </c>
      <c r="N63" s="1">
        <v>1</v>
      </c>
      <c r="O63" s="1">
        <v>1</v>
      </c>
      <c r="P63" s="1"/>
      <c r="Q63" s="1">
        <v>100</v>
      </c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>
        <v>0</v>
      </c>
      <c r="AX63" s="1">
        <v>0</v>
      </c>
      <c r="AY63" s="1">
        <v>15</v>
      </c>
      <c r="AZ63" s="1"/>
      <c r="BA63" s="1">
        <v>0</v>
      </c>
    </row>
    <row r="64" spans="1:53" x14ac:dyDescent="0.25">
      <c r="A64" s="1" t="s">
        <v>125</v>
      </c>
      <c r="B64" s="5">
        <v>44929</v>
      </c>
      <c r="C64" s="1" t="s">
        <v>52</v>
      </c>
      <c r="D64" s="1">
        <v>10033</v>
      </c>
      <c r="E64" s="1" t="s">
        <v>53</v>
      </c>
      <c r="F64" s="1" t="s">
        <v>62</v>
      </c>
      <c r="G64" s="1" t="s">
        <v>63</v>
      </c>
      <c r="H64" s="1" t="s">
        <v>57</v>
      </c>
      <c r="I64" s="1"/>
      <c r="J64" s="1">
        <v>7.4</v>
      </c>
      <c r="K64" s="1">
        <v>0.67</v>
      </c>
      <c r="L64" s="1">
        <v>6.6</v>
      </c>
      <c r="M64" s="1">
        <v>4</v>
      </c>
      <c r="N64" s="1">
        <v>1</v>
      </c>
      <c r="O64" s="1">
        <v>1</v>
      </c>
      <c r="P64" s="1"/>
      <c r="Q64" s="1">
        <v>150</v>
      </c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>
        <v>0</v>
      </c>
      <c r="AX64" s="1">
        <v>0</v>
      </c>
      <c r="AY64" s="1">
        <v>0</v>
      </c>
      <c r="AZ64" s="1"/>
      <c r="BA64" s="1">
        <v>0</v>
      </c>
    </row>
    <row r="65" spans="1:53" x14ac:dyDescent="0.25">
      <c r="A65" s="1" t="s">
        <v>126</v>
      </c>
      <c r="B65" s="5">
        <v>44929</v>
      </c>
      <c r="C65" s="1" t="s">
        <v>52</v>
      </c>
      <c r="D65" s="1">
        <v>10033</v>
      </c>
      <c r="E65" s="1" t="s">
        <v>53</v>
      </c>
      <c r="F65" s="1" t="s">
        <v>65</v>
      </c>
      <c r="G65" s="1" t="s">
        <v>66</v>
      </c>
      <c r="H65" s="1" t="s">
        <v>57</v>
      </c>
      <c r="I65" s="1"/>
      <c r="J65" s="1">
        <v>7.4</v>
      </c>
      <c r="K65" s="1">
        <v>0.1</v>
      </c>
      <c r="L65" s="1">
        <v>6.6</v>
      </c>
      <c r="M65" s="1">
        <v>4</v>
      </c>
      <c r="N65" s="1">
        <v>1</v>
      </c>
      <c r="O65" s="1">
        <v>1</v>
      </c>
      <c r="P65" s="1"/>
      <c r="Q65" s="1">
        <v>110</v>
      </c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>
        <v>0</v>
      </c>
      <c r="AX65" s="1">
        <v>0</v>
      </c>
      <c r="AY65" s="1">
        <v>20</v>
      </c>
      <c r="AZ65" s="1"/>
      <c r="BA65" s="1">
        <v>0</v>
      </c>
    </row>
    <row r="66" spans="1:53" x14ac:dyDescent="0.25">
      <c r="A66" s="1"/>
      <c r="B66" s="5"/>
      <c r="C66" s="1"/>
      <c r="D66" s="1"/>
      <c r="E66" s="1"/>
      <c r="F66" s="1"/>
      <c r="G66" s="1"/>
      <c r="H66" s="1"/>
      <c r="I66" s="1" t="s">
        <v>127</v>
      </c>
      <c r="J66" s="1">
        <f>COUNT(J2:J65)</f>
        <v>64</v>
      </c>
      <c r="K66" s="1">
        <f>COUNT(K2:K65)</f>
        <v>64</v>
      </c>
      <c r="L66" s="1">
        <f>COUNT(L2:L65)</f>
        <v>64</v>
      </c>
      <c r="M66" s="1">
        <f>COUNT(M2:M65)</f>
        <v>64</v>
      </c>
      <c r="N66" s="1">
        <f t="shared" ref="N66:O66" si="0">COUNT(N2:N65)</f>
        <v>64</v>
      </c>
      <c r="O66" s="1">
        <f t="shared" si="0"/>
        <v>63</v>
      </c>
      <c r="P66" s="1">
        <f t="shared" ref="P66:BA66" si="1">COUNT(P2:P65)</f>
        <v>1</v>
      </c>
      <c r="Q66" s="1">
        <f t="shared" si="1"/>
        <v>64</v>
      </c>
      <c r="R66" s="1">
        <f t="shared" si="1"/>
        <v>1</v>
      </c>
      <c r="S66" s="1">
        <f t="shared" si="1"/>
        <v>1</v>
      </c>
      <c r="T66" s="1">
        <f t="shared" si="1"/>
        <v>1</v>
      </c>
      <c r="U66" s="1">
        <f t="shared" si="1"/>
        <v>1</v>
      </c>
      <c r="V66" s="1">
        <f t="shared" si="1"/>
        <v>1</v>
      </c>
      <c r="W66" s="1">
        <f t="shared" si="1"/>
        <v>1</v>
      </c>
      <c r="X66" s="1">
        <f t="shared" si="1"/>
        <v>1</v>
      </c>
      <c r="Y66" s="1">
        <f t="shared" si="1"/>
        <v>1</v>
      </c>
      <c r="Z66" s="1">
        <f t="shared" si="1"/>
        <v>1</v>
      </c>
      <c r="AA66" s="1">
        <f t="shared" si="1"/>
        <v>1</v>
      </c>
      <c r="AB66" s="1">
        <f t="shared" si="1"/>
        <v>1</v>
      </c>
      <c r="AC66" s="1">
        <f t="shared" si="1"/>
        <v>1</v>
      </c>
      <c r="AD66" s="1">
        <f t="shared" si="1"/>
        <v>1</v>
      </c>
      <c r="AE66" s="1">
        <f t="shared" si="1"/>
        <v>1</v>
      </c>
      <c r="AF66" s="1">
        <f t="shared" si="1"/>
        <v>1</v>
      </c>
      <c r="AG66" s="1">
        <f t="shared" si="1"/>
        <v>1</v>
      </c>
      <c r="AH66" s="1">
        <f t="shared" si="1"/>
        <v>1</v>
      </c>
      <c r="AI66" s="1">
        <f t="shared" si="1"/>
        <v>1</v>
      </c>
      <c r="AJ66" s="1">
        <f t="shared" si="1"/>
        <v>1</v>
      </c>
      <c r="AK66" s="1">
        <f t="shared" si="1"/>
        <v>1</v>
      </c>
      <c r="AL66" s="1">
        <f t="shared" si="1"/>
        <v>1</v>
      </c>
      <c r="AM66" s="1">
        <f t="shared" si="1"/>
        <v>1</v>
      </c>
      <c r="AN66" s="1">
        <f t="shared" si="1"/>
        <v>1</v>
      </c>
      <c r="AO66" s="1">
        <f t="shared" si="1"/>
        <v>1</v>
      </c>
      <c r="AP66" s="1">
        <f t="shared" si="1"/>
        <v>1</v>
      </c>
      <c r="AQ66" s="1">
        <f t="shared" si="1"/>
        <v>1</v>
      </c>
      <c r="AR66" s="1">
        <f t="shared" si="1"/>
        <v>1</v>
      </c>
      <c r="AS66" s="1">
        <f t="shared" si="1"/>
        <v>1</v>
      </c>
      <c r="AT66" s="1">
        <f t="shared" si="1"/>
        <v>1</v>
      </c>
      <c r="AU66" s="1">
        <f t="shared" si="1"/>
        <v>1</v>
      </c>
      <c r="AV66" s="1">
        <f t="shared" si="1"/>
        <v>1</v>
      </c>
      <c r="AW66" s="1">
        <f t="shared" si="1"/>
        <v>64</v>
      </c>
      <c r="AX66" s="1">
        <f t="shared" si="1"/>
        <v>64</v>
      </c>
      <c r="AY66" s="1">
        <f t="shared" si="1"/>
        <v>64</v>
      </c>
      <c r="AZ66" s="1">
        <f t="shared" si="1"/>
        <v>1</v>
      </c>
      <c r="BA66" s="1">
        <f t="shared" si="1"/>
        <v>64</v>
      </c>
    </row>
    <row r="67" spans="1:53" x14ac:dyDescent="0.25">
      <c r="A67" s="1"/>
      <c r="B67" s="5"/>
      <c r="C67" s="1"/>
      <c r="D67" s="1"/>
      <c r="E67" s="1"/>
      <c r="F67" s="1"/>
      <c r="G67" s="1"/>
      <c r="H67" s="1"/>
      <c r="I67" s="1" t="s">
        <v>128</v>
      </c>
      <c r="J67" s="1">
        <f>AVERAGE(J2:J65)</f>
        <v>7.3062499999999977</v>
      </c>
      <c r="K67" s="1">
        <f>AVERAGE(K2:K65)</f>
        <v>0.18718750000000001</v>
      </c>
      <c r="L67" s="1">
        <f>AVERAGE(L2:L65)</f>
        <v>6.8625000000000016</v>
      </c>
      <c r="M67" s="1">
        <f>AVERAGE(M2:M65)</f>
        <v>3.6875</v>
      </c>
      <c r="N67" s="1">
        <f t="shared" ref="N67:O67" si="2">AVERAGE(N2:N65)</f>
        <v>1</v>
      </c>
      <c r="O67" s="1">
        <f t="shared" si="2"/>
        <v>1</v>
      </c>
      <c r="P67" s="1">
        <f t="shared" ref="P67:BA67" si="3">AVERAGE(P2:P65)</f>
        <v>1E-3</v>
      </c>
      <c r="Q67" s="1">
        <f t="shared" si="3"/>
        <v>130.546875</v>
      </c>
      <c r="R67" s="1">
        <f t="shared" si="3"/>
        <v>0.2</v>
      </c>
      <c r="S67" s="1">
        <f t="shared" si="3"/>
        <v>5.0000000000000001E-3</v>
      </c>
      <c r="T67" s="1">
        <f t="shared" si="3"/>
        <v>0.05</v>
      </c>
      <c r="U67" s="1">
        <f t="shared" si="3"/>
        <v>19</v>
      </c>
      <c r="V67" s="1">
        <f t="shared" si="3"/>
        <v>5.8</v>
      </c>
      <c r="W67" s="1">
        <f t="shared" si="3"/>
        <v>4.8</v>
      </c>
      <c r="X67" s="1">
        <f t="shared" si="3"/>
        <v>9.56</v>
      </c>
      <c r="Y67" s="1">
        <f t="shared" si="3"/>
        <v>0.25</v>
      </c>
      <c r="Z67" s="1">
        <f t="shared" si="3"/>
        <v>0.25</v>
      </c>
      <c r="AA67" s="1">
        <f t="shared" si="3"/>
        <v>0.1</v>
      </c>
      <c r="AB67" s="1">
        <f t="shared" si="3"/>
        <v>3.2</v>
      </c>
      <c r="AC67" s="1">
        <f t="shared" si="3"/>
        <v>1</v>
      </c>
      <c r="AD67" s="1">
        <f t="shared" si="3"/>
        <v>5</v>
      </c>
      <c r="AE67" s="1">
        <f t="shared" si="3"/>
        <v>0.03</v>
      </c>
      <c r="AF67" s="1">
        <f t="shared" si="3"/>
        <v>13</v>
      </c>
      <c r="AG67" s="1">
        <f t="shared" si="3"/>
        <v>1.3</v>
      </c>
      <c r="AH67" s="1">
        <f t="shared" si="3"/>
        <v>9.4E-2</v>
      </c>
      <c r="AI67" s="1">
        <f t="shared" si="3"/>
        <v>6.8000000000000005E-2</v>
      </c>
      <c r="AJ67" s="1">
        <f t="shared" si="3"/>
        <v>2.9</v>
      </c>
      <c r="AK67" s="1">
        <f t="shared" si="3"/>
        <v>2E-3</v>
      </c>
      <c r="AL67" s="1">
        <f t="shared" si="3"/>
        <v>6.0000000000000001E-3</v>
      </c>
      <c r="AM67" s="1">
        <f t="shared" si="3"/>
        <v>0.1</v>
      </c>
      <c r="AN67" s="1">
        <f t="shared" si="3"/>
        <v>0.75</v>
      </c>
      <c r="AO67" s="1">
        <f t="shared" si="3"/>
        <v>0.2</v>
      </c>
      <c r="AP67" s="1">
        <f t="shared" si="3"/>
        <v>0.35</v>
      </c>
      <c r="AQ67" s="1">
        <f t="shared" si="3"/>
        <v>0.1</v>
      </c>
      <c r="AR67" s="1">
        <f t="shared" si="3"/>
        <v>0.1</v>
      </c>
      <c r="AS67" s="1">
        <f t="shared" si="3"/>
        <v>5</v>
      </c>
      <c r="AT67" s="1">
        <f t="shared" si="3"/>
        <v>0.2</v>
      </c>
      <c r="AU67" s="1">
        <f t="shared" si="3"/>
        <v>0.1</v>
      </c>
      <c r="AV67" s="1">
        <f t="shared" si="3"/>
        <v>0.05</v>
      </c>
      <c r="AW67" s="2">
        <f t="shared" si="3"/>
        <v>1.5625E-2</v>
      </c>
      <c r="AX67" s="1">
        <f t="shared" si="3"/>
        <v>0</v>
      </c>
      <c r="AY67" s="1">
        <f t="shared" si="3"/>
        <v>2.75</v>
      </c>
      <c r="AZ67" s="1">
        <f t="shared" si="3"/>
        <v>0</v>
      </c>
      <c r="BA67" s="1">
        <f t="shared" si="3"/>
        <v>0</v>
      </c>
    </row>
    <row r="68" spans="1:53" x14ac:dyDescent="0.25">
      <c r="A68" s="1"/>
      <c r="B68" s="5"/>
      <c r="C68" s="1"/>
      <c r="D68" s="1"/>
      <c r="E68" s="1"/>
      <c r="F68" s="1"/>
      <c r="G68" s="1"/>
      <c r="H68" s="1"/>
      <c r="I68" s="1" t="s">
        <v>129</v>
      </c>
      <c r="J68" s="1">
        <f>MEDIAN(J2:J65)</f>
        <v>7.2</v>
      </c>
      <c r="K68" s="1">
        <f>MEDIAN(K2:K65)</f>
        <v>0.13500000000000001</v>
      </c>
      <c r="L68" s="1">
        <f>MEDIAN(L2:L65)</f>
        <v>6.75</v>
      </c>
      <c r="M68" s="1">
        <f>MEDIAN(M2:M65)</f>
        <v>3</v>
      </c>
      <c r="N68" s="1">
        <f t="shared" ref="N68:O68" si="4">MEDIAN(N2:N65)</f>
        <v>1</v>
      </c>
      <c r="O68" s="1">
        <f t="shared" si="4"/>
        <v>1</v>
      </c>
      <c r="P68" s="1">
        <f t="shared" ref="P68:BA68" si="5">MEDIAN(P2:P65)</f>
        <v>1E-3</v>
      </c>
      <c r="Q68" s="1">
        <f t="shared" si="5"/>
        <v>100</v>
      </c>
      <c r="R68" s="1">
        <f t="shared" si="5"/>
        <v>0.2</v>
      </c>
      <c r="S68" s="1">
        <f t="shared" si="5"/>
        <v>5.0000000000000001E-3</v>
      </c>
      <c r="T68" s="1">
        <f t="shared" si="5"/>
        <v>0.05</v>
      </c>
      <c r="U68" s="1">
        <f t="shared" si="5"/>
        <v>19</v>
      </c>
      <c r="V68" s="1">
        <f t="shared" si="5"/>
        <v>5.8</v>
      </c>
      <c r="W68" s="1">
        <f t="shared" si="5"/>
        <v>4.8</v>
      </c>
      <c r="X68" s="1">
        <f t="shared" si="5"/>
        <v>9.56</v>
      </c>
      <c r="Y68" s="1">
        <f t="shared" si="5"/>
        <v>0.25</v>
      </c>
      <c r="Z68" s="1">
        <f t="shared" si="5"/>
        <v>0.25</v>
      </c>
      <c r="AA68" s="1">
        <f t="shared" si="5"/>
        <v>0.1</v>
      </c>
      <c r="AB68" s="1">
        <f t="shared" si="5"/>
        <v>3.2</v>
      </c>
      <c r="AC68" s="1">
        <f t="shared" si="5"/>
        <v>1</v>
      </c>
      <c r="AD68" s="1">
        <f t="shared" si="5"/>
        <v>5</v>
      </c>
      <c r="AE68" s="1">
        <f t="shared" si="5"/>
        <v>0.03</v>
      </c>
      <c r="AF68" s="1">
        <f t="shared" si="5"/>
        <v>13</v>
      </c>
      <c r="AG68" s="1">
        <f t="shared" si="5"/>
        <v>1.3</v>
      </c>
      <c r="AH68" s="1">
        <f t="shared" si="5"/>
        <v>9.4E-2</v>
      </c>
      <c r="AI68" s="1">
        <f t="shared" si="5"/>
        <v>6.8000000000000005E-2</v>
      </c>
      <c r="AJ68" s="1">
        <f t="shared" si="5"/>
        <v>2.9</v>
      </c>
      <c r="AK68" s="1">
        <f t="shared" si="5"/>
        <v>2E-3</v>
      </c>
      <c r="AL68" s="1">
        <f t="shared" si="5"/>
        <v>6.0000000000000001E-3</v>
      </c>
      <c r="AM68" s="1">
        <f t="shared" si="5"/>
        <v>0.1</v>
      </c>
      <c r="AN68" s="1">
        <f t="shared" si="5"/>
        <v>0.75</v>
      </c>
      <c r="AO68" s="1">
        <f t="shared" si="5"/>
        <v>0.2</v>
      </c>
      <c r="AP68" s="1">
        <f t="shared" si="5"/>
        <v>0.35</v>
      </c>
      <c r="AQ68" s="1">
        <f t="shared" si="5"/>
        <v>0.1</v>
      </c>
      <c r="AR68" s="1">
        <f t="shared" si="5"/>
        <v>0.1</v>
      </c>
      <c r="AS68" s="1">
        <f t="shared" si="5"/>
        <v>5</v>
      </c>
      <c r="AT68" s="1">
        <f t="shared" si="5"/>
        <v>0.2</v>
      </c>
      <c r="AU68" s="1">
        <f t="shared" si="5"/>
        <v>0.1</v>
      </c>
      <c r="AV68" s="1">
        <f t="shared" si="5"/>
        <v>0.05</v>
      </c>
      <c r="AW68" s="1">
        <f t="shared" si="5"/>
        <v>0</v>
      </c>
      <c r="AX68" s="1">
        <f t="shared" si="5"/>
        <v>0</v>
      </c>
      <c r="AY68" s="1">
        <f t="shared" si="5"/>
        <v>0</v>
      </c>
      <c r="AZ68" s="1">
        <f t="shared" si="5"/>
        <v>0</v>
      </c>
      <c r="BA68" s="1">
        <f t="shared" si="5"/>
        <v>0</v>
      </c>
    </row>
    <row r="69" spans="1:53" x14ac:dyDescent="0.25">
      <c r="A69" s="1"/>
      <c r="B69" s="5"/>
      <c r="C69" s="1"/>
      <c r="D69" s="1"/>
      <c r="E69" s="1"/>
      <c r="F69" s="1"/>
      <c r="G69" s="1"/>
      <c r="H69" s="1"/>
      <c r="I69" s="1" t="s">
        <v>130</v>
      </c>
      <c r="J69" s="1">
        <f>MAX(J2:J65)</f>
        <v>7.9</v>
      </c>
      <c r="K69" s="1">
        <f>MAX(K2:K65)</f>
        <v>1.1000000000000001</v>
      </c>
      <c r="L69" s="1">
        <f>MAX(L2:L65)</f>
        <v>7.6</v>
      </c>
      <c r="M69" s="1">
        <f>MAX(M2:M65)</f>
        <v>5</v>
      </c>
      <c r="N69" s="1">
        <f t="shared" ref="N69:O69" si="6">MAX(N2:N65)</f>
        <v>1</v>
      </c>
      <c r="O69" s="1">
        <f t="shared" si="6"/>
        <v>1</v>
      </c>
      <c r="P69" s="1">
        <f t="shared" ref="P69:BA69" si="7">MAX(P2:P65)</f>
        <v>1E-3</v>
      </c>
      <c r="Q69" s="1">
        <f t="shared" si="7"/>
        <v>440</v>
      </c>
      <c r="R69" s="1">
        <f t="shared" si="7"/>
        <v>0.2</v>
      </c>
      <c r="S69" s="1">
        <f t="shared" si="7"/>
        <v>5.0000000000000001E-3</v>
      </c>
      <c r="T69" s="1">
        <f t="shared" si="7"/>
        <v>0.05</v>
      </c>
      <c r="U69" s="1">
        <f t="shared" si="7"/>
        <v>19</v>
      </c>
      <c r="V69" s="1">
        <f t="shared" si="7"/>
        <v>5.8</v>
      </c>
      <c r="W69" s="1">
        <f t="shared" si="7"/>
        <v>4.8</v>
      </c>
      <c r="X69" s="1">
        <f t="shared" si="7"/>
        <v>9.56</v>
      </c>
      <c r="Y69" s="1">
        <f t="shared" si="7"/>
        <v>0.25</v>
      </c>
      <c r="Z69" s="1">
        <f t="shared" si="7"/>
        <v>0.25</v>
      </c>
      <c r="AA69" s="1">
        <f t="shared" si="7"/>
        <v>0.1</v>
      </c>
      <c r="AB69" s="1">
        <f t="shared" si="7"/>
        <v>3.2</v>
      </c>
      <c r="AC69" s="1">
        <f t="shared" si="7"/>
        <v>1</v>
      </c>
      <c r="AD69" s="1">
        <f t="shared" si="7"/>
        <v>5</v>
      </c>
      <c r="AE69" s="1">
        <f t="shared" si="7"/>
        <v>0.03</v>
      </c>
      <c r="AF69" s="1">
        <f t="shared" si="7"/>
        <v>13</v>
      </c>
      <c r="AG69" s="1">
        <f t="shared" si="7"/>
        <v>1.3</v>
      </c>
      <c r="AH69" s="1">
        <f t="shared" si="7"/>
        <v>9.4E-2</v>
      </c>
      <c r="AI69" s="1">
        <f t="shared" si="7"/>
        <v>6.8000000000000005E-2</v>
      </c>
      <c r="AJ69" s="1">
        <f t="shared" si="7"/>
        <v>2.9</v>
      </c>
      <c r="AK69" s="1">
        <f t="shared" si="7"/>
        <v>2E-3</v>
      </c>
      <c r="AL69" s="1">
        <f t="shared" si="7"/>
        <v>6.0000000000000001E-3</v>
      </c>
      <c r="AM69" s="1">
        <f t="shared" si="7"/>
        <v>0.1</v>
      </c>
      <c r="AN69" s="1">
        <f t="shared" si="7"/>
        <v>0.75</v>
      </c>
      <c r="AO69" s="1">
        <f t="shared" si="7"/>
        <v>0.2</v>
      </c>
      <c r="AP69" s="1">
        <f t="shared" si="7"/>
        <v>0.35</v>
      </c>
      <c r="AQ69" s="1">
        <f t="shared" si="7"/>
        <v>0.1</v>
      </c>
      <c r="AR69" s="1">
        <f t="shared" si="7"/>
        <v>0.1</v>
      </c>
      <c r="AS69" s="1">
        <f t="shared" si="7"/>
        <v>5</v>
      </c>
      <c r="AT69" s="1">
        <f t="shared" si="7"/>
        <v>0.2</v>
      </c>
      <c r="AU69" s="1">
        <f t="shared" si="7"/>
        <v>0.1</v>
      </c>
      <c r="AV69" s="1">
        <f t="shared" si="7"/>
        <v>0.05</v>
      </c>
      <c r="AW69" s="1">
        <f t="shared" si="7"/>
        <v>1</v>
      </c>
      <c r="AX69" s="1">
        <f t="shared" si="7"/>
        <v>0</v>
      </c>
      <c r="AY69" s="1">
        <f t="shared" si="7"/>
        <v>20</v>
      </c>
      <c r="AZ69" s="1">
        <f t="shared" si="7"/>
        <v>0</v>
      </c>
      <c r="BA69" s="1">
        <f t="shared" si="7"/>
        <v>0</v>
      </c>
    </row>
    <row r="70" spans="1:53" x14ac:dyDescent="0.25">
      <c r="A70" s="1"/>
      <c r="B70" s="5"/>
      <c r="C70" s="1"/>
      <c r="D70" s="1"/>
      <c r="E70" s="1"/>
      <c r="F70" s="1"/>
      <c r="G70" s="1"/>
      <c r="H70" s="1"/>
      <c r="I70" s="1" t="s">
        <v>131</v>
      </c>
      <c r="J70" s="1">
        <f>MIN(J2:J65)</f>
        <v>6.7</v>
      </c>
      <c r="K70" s="1">
        <f>MIN(K2:K65)</f>
        <v>0.1</v>
      </c>
      <c r="L70" s="1">
        <f>MIN(L2:L65)</f>
        <v>6.2</v>
      </c>
      <c r="M70" s="1">
        <f>MIN(M2:M65)</f>
        <v>3</v>
      </c>
      <c r="N70" s="1">
        <f t="shared" ref="N70:O70" si="8">MIN(N2:N65)</f>
        <v>1</v>
      </c>
      <c r="O70" s="1">
        <f t="shared" si="8"/>
        <v>1</v>
      </c>
      <c r="P70" s="1">
        <f t="shared" ref="P70:BA70" si="9">MIN(P2:P65)</f>
        <v>1E-3</v>
      </c>
      <c r="Q70" s="1">
        <f t="shared" si="9"/>
        <v>67</v>
      </c>
      <c r="R70" s="1">
        <f t="shared" si="9"/>
        <v>0.2</v>
      </c>
      <c r="S70" s="1">
        <f t="shared" si="9"/>
        <v>5.0000000000000001E-3</v>
      </c>
      <c r="T70" s="1">
        <f t="shared" si="9"/>
        <v>0.05</v>
      </c>
      <c r="U70" s="1">
        <f t="shared" si="9"/>
        <v>19</v>
      </c>
      <c r="V70" s="1">
        <f t="shared" si="9"/>
        <v>5.8</v>
      </c>
      <c r="W70" s="1">
        <f t="shared" si="9"/>
        <v>4.8</v>
      </c>
      <c r="X70" s="1">
        <f t="shared" si="9"/>
        <v>9.56</v>
      </c>
      <c r="Y70" s="1">
        <f t="shared" si="9"/>
        <v>0.25</v>
      </c>
      <c r="Z70" s="1">
        <f t="shared" si="9"/>
        <v>0.25</v>
      </c>
      <c r="AA70" s="1">
        <f t="shared" si="9"/>
        <v>0.1</v>
      </c>
      <c r="AB70" s="1">
        <f t="shared" si="9"/>
        <v>3.2</v>
      </c>
      <c r="AC70" s="1">
        <f t="shared" si="9"/>
        <v>1</v>
      </c>
      <c r="AD70" s="1">
        <f t="shared" si="9"/>
        <v>5</v>
      </c>
      <c r="AE70" s="1">
        <f t="shared" si="9"/>
        <v>0.03</v>
      </c>
      <c r="AF70" s="1">
        <f t="shared" si="9"/>
        <v>13</v>
      </c>
      <c r="AG70" s="1">
        <f t="shared" si="9"/>
        <v>1.3</v>
      </c>
      <c r="AH70" s="1">
        <f t="shared" si="9"/>
        <v>9.4E-2</v>
      </c>
      <c r="AI70" s="1">
        <f t="shared" si="9"/>
        <v>6.8000000000000005E-2</v>
      </c>
      <c r="AJ70" s="1">
        <f t="shared" si="9"/>
        <v>2.9</v>
      </c>
      <c r="AK70" s="1">
        <f t="shared" si="9"/>
        <v>2E-3</v>
      </c>
      <c r="AL70" s="1">
        <f t="shared" si="9"/>
        <v>6.0000000000000001E-3</v>
      </c>
      <c r="AM70" s="1">
        <f t="shared" si="9"/>
        <v>0.1</v>
      </c>
      <c r="AN70" s="1">
        <f t="shared" si="9"/>
        <v>0.75</v>
      </c>
      <c r="AO70" s="1">
        <f t="shared" si="9"/>
        <v>0.2</v>
      </c>
      <c r="AP70" s="1">
        <f t="shared" si="9"/>
        <v>0.35</v>
      </c>
      <c r="AQ70" s="1">
        <f t="shared" si="9"/>
        <v>0.1</v>
      </c>
      <c r="AR70" s="1">
        <f t="shared" si="9"/>
        <v>0.1</v>
      </c>
      <c r="AS70" s="1">
        <f t="shared" si="9"/>
        <v>5</v>
      </c>
      <c r="AT70" s="1">
        <f t="shared" si="9"/>
        <v>0.2</v>
      </c>
      <c r="AU70" s="1">
        <f t="shared" si="9"/>
        <v>0.1</v>
      </c>
      <c r="AV70" s="1">
        <f t="shared" si="9"/>
        <v>0.05</v>
      </c>
      <c r="AW70" s="1">
        <f t="shared" si="9"/>
        <v>0</v>
      </c>
      <c r="AX70" s="1">
        <f t="shared" si="9"/>
        <v>0</v>
      </c>
      <c r="AY70" s="1">
        <f t="shared" si="9"/>
        <v>0</v>
      </c>
      <c r="AZ70" s="1">
        <f t="shared" si="9"/>
        <v>0</v>
      </c>
      <c r="BA70" s="1">
        <f t="shared" si="9"/>
        <v>0</v>
      </c>
    </row>
    <row r="73" spans="1:53" x14ac:dyDescent="0.25">
      <c r="Q73" s="3" t="s">
        <v>132</v>
      </c>
      <c r="U73" s="3" t="s">
        <v>132</v>
      </c>
      <c r="W73" s="3" t="s">
        <v>132</v>
      </c>
    </row>
    <row r="74" spans="1:53" x14ac:dyDescent="0.25">
      <c r="I74" s="1" t="s">
        <v>128</v>
      </c>
      <c r="J74" s="1"/>
      <c r="K74" s="1"/>
      <c r="L74" s="1"/>
      <c r="M74" s="1"/>
      <c r="N74" s="1"/>
      <c r="O74" s="1"/>
      <c r="P74" s="1"/>
      <c r="Q74" s="1">
        <f>AVERAGE(Q9:Q72)/1000</f>
        <v>0.13920236895161289</v>
      </c>
      <c r="R74" s="1"/>
      <c r="S74" s="1"/>
      <c r="T74" s="1"/>
      <c r="U74" s="1">
        <f>AVERAGE(U9:U72)/1000</f>
        <v>1.6E-2</v>
      </c>
      <c r="V74" s="1"/>
      <c r="W74" s="1">
        <f>AVERAGE(W9:W72)/1000</f>
        <v>4.1666666666666666E-3</v>
      </c>
    </row>
    <row r="75" spans="1:53" x14ac:dyDescent="0.25">
      <c r="I75" s="1" t="s">
        <v>129</v>
      </c>
      <c r="J75" s="1"/>
      <c r="K75" s="1"/>
      <c r="L75" s="1"/>
      <c r="M75" s="1"/>
      <c r="N75" s="1"/>
      <c r="O75" s="1"/>
      <c r="P75" s="1"/>
      <c r="Q75" s="1">
        <f t="shared" ref="Q75:Q76" si="10">AVERAGE(Q10:Q73)/1000</f>
        <v>0.14038601434426229</v>
      </c>
      <c r="R75" s="1"/>
      <c r="S75" s="1"/>
      <c r="T75" s="1"/>
      <c r="U75" s="1">
        <f t="shared" ref="U75:U77" si="11">AVERAGE(U10:U73)/1000</f>
        <v>1.6E-2</v>
      </c>
      <c r="V75" s="1"/>
      <c r="W75" s="1">
        <f t="shared" ref="W75:W77" si="12">AVERAGE(W10:W73)/1000</f>
        <v>4.1666666666666666E-3</v>
      </c>
    </row>
    <row r="76" spans="1:53" x14ac:dyDescent="0.25">
      <c r="I76" s="1" t="s">
        <v>130</v>
      </c>
      <c r="J76" s="1"/>
      <c r="K76" s="1"/>
      <c r="L76" s="1"/>
      <c r="M76" s="1"/>
      <c r="N76" s="1"/>
      <c r="O76" s="1"/>
      <c r="P76" s="1"/>
      <c r="Q76" s="1">
        <f t="shared" si="10"/>
        <v>0.13914239471096643</v>
      </c>
      <c r="R76" s="1"/>
      <c r="S76" s="1"/>
      <c r="T76" s="1"/>
      <c r="U76" s="1">
        <f t="shared" si="11"/>
        <v>1.3716571428571429E-2</v>
      </c>
      <c r="V76" s="1"/>
      <c r="W76" s="1">
        <f t="shared" si="12"/>
        <v>3.5720238095238097E-3</v>
      </c>
    </row>
    <row r="77" spans="1:53" x14ac:dyDescent="0.25">
      <c r="I77" s="1" t="s">
        <v>131</v>
      </c>
      <c r="J77" s="1"/>
      <c r="K77" s="1"/>
      <c r="L77" s="1"/>
      <c r="M77" s="1"/>
      <c r="N77" s="1"/>
      <c r="O77" s="1"/>
      <c r="P77" s="1"/>
      <c r="Q77" s="1">
        <f>AVERAGE(Q12:Q75)/1000</f>
        <v>0.13786600759644746</v>
      </c>
      <c r="R77" s="1"/>
      <c r="S77" s="1"/>
      <c r="T77" s="1"/>
      <c r="U77" s="1">
        <f t="shared" si="11"/>
        <v>1.2004000000000001E-2</v>
      </c>
      <c r="V77" s="1"/>
      <c r="W77" s="1">
        <f t="shared" si="12"/>
        <v>3.1260416666666667E-3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Export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Merethe Dalsegg</dc:creator>
  <cp:lastModifiedBy>Trond Thoreid</cp:lastModifiedBy>
  <dcterms:created xsi:type="dcterms:W3CDTF">2024-01-16T07:29:45Z</dcterms:created>
  <dcterms:modified xsi:type="dcterms:W3CDTF">2024-02-07T14:19:51Z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e4c2de1-16ca-40cf-913c-8519143fe3ad_Enabled">
    <vt:lpwstr>true</vt:lpwstr>
  </property>
  <property fmtid="{D5CDD505-2E9C-101B-9397-08002B2CF9AE}" pid="3" name="MSIP_Label_3e4c2de1-16ca-40cf-913c-8519143fe3ad_SetDate">
    <vt:lpwstr>2024-01-16T07:39:31Z</vt:lpwstr>
  </property>
  <property fmtid="{D5CDD505-2E9C-101B-9397-08002B2CF9AE}" pid="4" name="MSIP_Label_3e4c2de1-16ca-40cf-913c-8519143fe3ad_Method">
    <vt:lpwstr>Standard</vt:lpwstr>
  </property>
  <property fmtid="{D5CDD505-2E9C-101B-9397-08002B2CF9AE}" pid="5" name="MSIP_Label_3e4c2de1-16ca-40cf-913c-8519143fe3ad_Name">
    <vt:lpwstr>Åpent</vt:lpwstr>
  </property>
  <property fmtid="{D5CDD505-2E9C-101B-9397-08002B2CF9AE}" pid="6" name="MSIP_Label_3e4c2de1-16ca-40cf-913c-8519143fe3ad_SiteId">
    <vt:lpwstr>40e5e939-cf17-45f4-94cb-9b13f4dc26c5</vt:lpwstr>
  </property>
  <property fmtid="{D5CDD505-2E9C-101B-9397-08002B2CF9AE}" pid="7" name="MSIP_Label_3e4c2de1-16ca-40cf-913c-8519143fe3ad_ActionId">
    <vt:lpwstr>cc35414f-560a-4339-b190-b5616f2e3c51</vt:lpwstr>
  </property>
  <property fmtid="{D5CDD505-2E9C-101B-9397-08002B2CF9AE}" pid="8" name="MSIP_Label_3e4c2de1-16ca-40cf-913c-8519143fe3ad_ContentBits">
    <vt:lpwstr>0</vt:lpwstr>
  </property>
</Properties>
</file>