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akervannverk-my.sharepoint.com/personal/trond_blakervannverk_no/Documents/Trond/BV/BV analyser/"/>
    </mc:Choice>
  </mc:AlternateContent>
  <xr:revisionPtr revIDLastSave="9" documentId="8_{46C7AB45-3208-4637-BD53-2C9570287AB1}" xr6:coauthVersionLast="47" xr6:coauthVersionMax="47" xr10:uidLastSave="{9B7B3D38-E1DE-4943-9ED9-99ABD0CE620F}"/>
  <bookViews>
    <workbookView xWindow="28680" yWindow="-120" windowWidth="29040" windowHeight="1584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7" i="1" l="1"/>
  <c r="AA68" i="1"/>
  <c r="AA69" i="1"/>
  <c r="AA66" i="1"/>
  <c r="Y60" i="1"/>
  <c r="Y66" i="1" s="1"/>
  <c r="BC63" i="1"/>
  <c r="BC62" i="1"/>
  <c r="BC61" i="1"/>
  <c r="BC60" i="1"/>
  <c r="BC59" i="1"/>
  <c r="BE63" i="1"/>
  <c r="BD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F69" i="1" s="1"/>
  <c r="AE63" i="1"/>
  <c r="AD63" i="1"/>
  <c r="AC63" i="1"/>
  <c r="AB63" i="1"/>
  <c r="AA63" i="1"/>
  <c r="Z63" i="1"/>
  <c r="Y63" i="1"/>
  <c r="Y69" i="1" s="1"/>
  <c r="X63" i="1"/>
  <c r="X69" i="1" s="1"/>
  <c r="W63" i="1"/>
  <c r="V63" i="1"/>
  <c r="U63" i="1"/>
  <c r="T63" i="1"/>
  <c r="S63" i="1"/>
  <c r="S69" i="1" s="1"/>
  <c r="R63" i="1"/>
  <c r="Q63" i="1"/>
  <c r="N63" i="1"/>
  <c r="M63" i="1"/>
  <c r="L63" i="1"/>
  <c r="K63" i="1"/>
  <c r="BE62" i="1"/>
  <c r="BD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F68" i="1" s="1"/>
  <c r="AE62" i="1"/>
  <c r="AD62" i="1"/>
  <c r="AC62" i="1"/>
  <c r="AB62" i="1"/>
  <c r="AA62" i="1"/>
  <c r="Z62" i="1"/>
  <c r="Y62" i="1"/>
  <c r="Y68" i="1" s="1"/>
  <c r="X62" i="1"/>
  <c r="X68" i="1" s="1"/>
  <c r="W62" i="1"/>
  <c r="V62" i="1"/>
  <c r="U62" i="1"/>
  <c r="T62" i="1"/>
  <c r="S62" i="1"/>
  <c r="S68" i="1" s="1"/>
  <c r="R62" i="1"/>
  <c r="Q62" i="1"/>
  <c r="N62" i="1"/>
  <c r="M62" i="1"/>
  <c r="L62" i="1"/>
  <c r="K62" i="1"/>
  <c r="BE61" i="1"/>
  <c r="BD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F67" i="1" s="1"/>
  <c r="AE61" i="1"/>
  <c r="AD61" i="1"/>
  <c r="AC61" i="1"/>
  <c r="AB61" i="1"/>
  <c r="AA61" i="1"/>
  <c r="Z61" i="1"/>
  <c r="Y61" i="1"/>
  <c r="Y67" i="1" s="1"/>
  <c r="X61" i="1"/>
  <c r="X67" i="1" s="1"/>
  <c r="W61" i="1"/>
  <c r="V61" i="1"/>
  <c r="U61" i="1"/>
  <c r="T61" i="1"/>
  <c r="S61" i="1"/>
  <c r="S67" i="1" s="1"/>
  <c r="R61" i="1"/>
  <c r="Q61" i="1"/>
  <c r="N61" i="1"/>
  <c r="M61" i="1"/>
  <c r="L61" i="1"/>
  <c r="K61" i="1"/>
  <c r="BE60" i="1"/>
  <c r="BD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F66" i="1" s="1"/>
  <c r="AE60" i="1"/>
  <c r="AD60" i="1"/>
  <c r="AC60" i="1"/>
  <c r="AB60" i="1"/>
  <c r="AA60" i="1"/>
  <c r="Z60" i="1"/>
  <c r="X60" i="1"/>
  <c r="X66" i="1" s="1"/>
  <c r="W60" i="1"/>
  <c r="V60" i="1"/>
  <c r="U60" i="1"/>
  <c r="T60" i="1"/>
  <c r="S60" i="1"/>
  <c r="S66" i="1" s="1"/>
  <c r="R60" i="1"/>
  <c r="Q60" i="1"/>
  <c r="N60" i="1"/>
  <c r="M60" i="1"/>
  <c r="L60" i="1"/>
  <c r="K60" i="1"/>
  <c r="BE59" i="1"/>
  <c r="BD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N59" i="1"/>
  <c r="M59" i="1"/>
  <c r="L59" i="1"/>
  <c r="K59" i="1"/>
</calcChain>
</file>

<file path=xl/sharedStrings.xml><?xml version="1.0" encoding="utf-8"?>
<sst xmlns="http://schemas.openxmlformats.org/spreadsheetml/2006/main" count="520" uniqueCount="133">
  <si>
    <t>Løpenummer (Prøvenr)</t>
  </si>
  <si>
    <t>Prøveuttak</t>
  </si>
  <si>
    <t>Objekt</t>
  </si>
  <si>
    <t>Kundenummer</t>
  </si>
  <si>
    <t>Kundenavn</t>
  </si>
  <si>
    <t>Prøvested ID</t>
  </si>
  <si>
    <t>Prøvestednavn</t>
  </si>
  <si>
    <t>Prøvestedliste1</t>
  </si>
  <si>
    <t>Prøvetype</t>
  </si>
  <si>
    <t>Betegnelse</t>
  </si>
  <si>
    <t>pH (pH)</t>
  </si>
  <si>
    <t>Turbiditet (FNU)</t>
  </si>
  <si>
    <t>Konduktivitet (mS/m)</t>
  </si>
  <si>
    <t>Fargetall (mgPt/l)</t>
  </si>
  <si>
    <t>Lukt</t>
  </si>
  <si>
    <t>Smak</t>
  </si>
  <si>
    <t>Hardhet (d°H)</t>
  </si>
  <si>
    <t>Kvikksølv Hg (µg/l)</t>
  </si>
  <si>
    <t>Aluminium Al (µg/l)</t>
  </si>
  <si>
    <t>Arsen As (µg/l)</t>
  </si>
  <si>
    <t>Kalsium Ca (mg/l)</t>
  </si>
  <si>
    <t>Kadmium Cd (µg/l)</t>
  </si>
  <si>
    <t>Krom Cr (µg/l)</t>
  </si>
  <si>
    <t>Kobber Cu (µg/l)</t>
  </si>
  <si>
    <t>Jern Fe (µg/l)</t>
  </si>
  <si>
    <t>Magnesium Mg (mg/l)</t>
  </si>
  <si>
    <t>Mangan Mn (µg/l)</t>
  </si>
  <si>
    <t>Natrium Na (mg/l)</t>
  </si>
  <si>
    <t>Nikkel Ni (µg/l)</t>
  </si>
  <si>
    <t>Bly Pb (µg/l)</t>
  </si>
  <si>
    <t>Antimon Sb (µg/l)</t>
  </si>
  <si>
    <t>Bor B (µg/l)</t>
  </si>
  <si>
    <t>Selen Se (µg/l)</t>
  </si>
  <si>
    <t>Cyanid (µg/l)</t>
  </si>
  <si>
    <t>Fluorid (mg F/l)</t>
  </si>
  <si>
    <t>Klorid (mg/l)</t>
  </si>
  <si>
    <t>Sulfat (mg/l)</t>
  </si>
  <si>
    <t>Nitritt+Nitrat Nox (mg N/l)</t>
  </si>
  <si>
    <t>Ammonium NH4 (mg/l)</t>
  </si>
  <si>
    <t>TOC (mg/l C)</t>
  </si>
  <si>
    <t>Benzo(a)pyren (µg/l)</t>
  </si>
  <si>
    <t>PAH-4 (µg/l)</t>
  </si>
  <si>
    <t>Pesticider (µg/l)</t>
  </si>
  <si>
    <t>1,2-Dikloretan (µg/l)</t>
  </si>
  <si>
    <t>Tetrakloreten (µg/l)</t>
  </si>
  <si>
    <t>Tri+tetrakloreten (µg/l)</t>
  </si>
  <si>
    <t>Sum THM (µg/l)</t>
  </si>
  <si>
    <t>Vinylklorid (µg/l)</t>
  </si>
  <si>
    <t>Bromat (µg/l)</t>
  </si>
  <si>
    <t>Benzen (µg/l)</t>
  </si>
  <si>
    <t>Epiklorhydrin (µg/l)</t>
  </si>
  <si>
    <t>Akrylamid (µg/l)</t>
  </si>
  <si>
    <t>Koliforme bakterier (/100ml)</t>
  </si>
  <si>
    <t>E.Coli (/100ml)</t>
  </si>
  <si>
    <t>Kimtall 22°C (cfu/ml)</t>
  </si>
  <si>
    <t>Clostridium perfringens (/100ml)</t>
  </si>
  <si>
    <t>Intestinale enterokokker (/100ml)</t>
  </si>
  <si>
    <t>P222137-05</t>
  </si>
  <si>
    <t>VANN</t>
  </si>
  <si>
    <t>Blaker Vannverk</t>
  </si>
  <si>
    <t>BLAK-Sandnes</t>
  </si>
  <si>
    <t>Sandnes</t>
  </si>
  <si>
    <t>Rentvann</t>
  </si>
  <si>
    <t>Normal</t>
  </si>
  <si>
    <t>P222137-04</t>
  </si>
  <si>
    <t>BLAK-Fossum</t>
  </si>
  <si>
    <t>Fossum</t>
  </si>
  <si>
    <t>P222137-03</t>
  </si>
  <si>
    <t>BLAK-Snippen</t>
  </si>
  <si>
    <t>Snippen Mat</t>
  </si>
  <si>
    <t>P222137-02</t>
  </si>
  <si>
    <t>BLAK-Rentvann</t>
  </si>
  <si>
    <t>Blaker vv</t>
  </si>
  <si>
    <t>P221939-04</t>
  </si>
  <si>
    <t>P221939-03</t>
  </si>
  <si>
    <t>Unormal</t>
  </si>
  <si>
    <t>P221939-02</t>
  </si>
  <si>
    <t>P221939-01</t>
  </si>
  <si>
    <t>P221813-05</t>
  </si>
  <si>
    <t>P221813-04</t>
  </si>
  <si>
    <t>P221813-03</t>
  </si>
  <si>
    <t>P221813-02</t>
  </si>
  <si>
    <t>P221731-04</t>
  </si>
  <si>
    <t>P221731-03</t>
  </si>
  <si>
    <t>P221731-02</t>
  </si>
  <si>
    <t>P221731-01</t>
  </si>
  <si>
    <t>P221642-05</t>
  </si>
  <si>
    <t>P221642-04</t>
  </si>
  <si>
    <t>P221642-03</t>
  </si>
  <si>
    <t>P221642-02</t>
  </si>
  <si>
    <t>P221561-04</t>
  </si>
  <si>
    <t>P221561-03</t>
  </si>
  <si>
    <t>P221561-02</t>
  </si>
  <si>
    <t>P221561-01</t>
  </si>
  <si>
    <t>P221362-04</t>
  </si>
  <si>
    <t>P221362-03</t>
  </si>
  <si>
    <t>P221362-02</t>
  </si>
  <si>
    <t>P221362-01</t>
  </si>
  <si>
    <t>P221075-05</t>
  </si>
  <si>
    <t>P221075-04</t>
  </si>
  <si>
    <t>P221075-03</t>
  </si>
  <si>
    <t>P221075-02</t>
  </si>
  <si>
    <t>P220978-04</t>
  </si>
  <si>
    <t>P220978-03</t>
  </si>
  <si>
    <t>P220978-02</t>
  </si>
  <si>
    <t>P220978-01</t>
  </si>
  <si>
    <t>P220856-04</t>
  </si>
  <si>
    <t>P220856-03</t>
  </si>
  <si>
    <t>P220856-02</t>
  </si>
  <si>
    <t>P220856-01</t>
  </si>
  <si>
    <t>P220681-05</t>
  </si>
  <si>
    <t>P220681-04</t>
  </si>
  <si>
    <t>P220681-03</t>
  </si>
  <si>
    <t>P220681-02</t>
  </si>
  <si>
    <t>P220510-04</t>
  </si>
  <si>
    <t>P220510-03</t>
  </si>
  <si>
    <t>P220510-02</t>
  </si>
  <si>
    <t>P220510-01</t>
  </si>
  <si>
    <t>P220381-05</t>
  </si>
  <si>
    <t>P220381-04</t>
  </si>
  <si>
    <t>P220381-03</t>
  </si>
  <si>
    <t>P220381-02</t>
  </si>
  <si>
    <t>P220030-04</t>
  </si>
  <si>
    <t>P220030-03</t>
  </si>
  <si>
    <t>P220030-02</t>
  </si>
  <si>
    <t>P220030-01</t>
  </si>
  <si>
    <t>Antall</t>
  </si>
  <si>
    <t>Middelverdi</t>
  </si>
  <si>
    <t>Median</t>
  </si>
  <si>
    <t>Maks</t>
  </si>
  <si>
    <t>Min</t>
  </si>
  <si>
    <t>mg/l</t>
  </si>
  <si>
    <t xml:space="preserve">Mg/l: Enkeltresultater for  Jern, Mangan, Aluminium,Bor og Kobber er oppgitt  i µg/l men er omregnet til mg/l i nederste tabell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</si>
</sst>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\ hh:mm:ss"/>
    <numFmt numFmtId="165" formatCode="0.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1" fillId="0" borderId="1" xfId="0" applyFont="1" applyBorder="1"/>
    <xf numFmtId="166" fontId="1" fillId="0" borderId="1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1" fontId="1" fillId="0" borderId="1" xfId="0" applyNumberFormat="1" applyFont="1" applyBorder="1"/>
    <xf numFmtId="0" fontId="0" fillId="0" borderId="1" xfId="0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9"/>
  <sheetViews>
    <sheetView tabSelected="1" topLeftCell="AQ1" workbookViewId="0">
      <pane ySplit="1" topLeftCell="A23" activePane="bottomLeft" state="frozen"/>
      <selection pane="bottomLeft" activeCell="AV28" sqref="AV28"/>
    </sheetView>
  </sheetViews>
  <sheetFormatPr baseColWidth="10" defaultColWidth="9.140625" defaultRowHeight="15" x14ac:dyDescent="0.25"/>
  <cols>
    <col min="2" max="2" width="19.7109375" customWidth="1"/>
    <col min="31" max="31" width="14" customWidth="1"/>
    <col min="38" max="38" width="21.140625" customWidth="1"/>
    <col min="50" max="50" width="3.85546875" customWidth="1"/>
  </cols>
  <sheetData>
    <row r="1" spans="1: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</row>
    <row r="2" spans="1:57" x14ac:dyDescent="0.25">
      <c r="A2" s="1" t="s">
        <v>57</v>
      </c>
      <c r="B2" s="2">
        <v>44894</v>
      </c>
      <c r="C2" s="1" t="s">
        <v>58</v>
      </c>
      <c r="D2" s="1">
        <v>10033</v>
      </c>
      <c r="E2" s="1" t="s">
        <v>59</v>
      </c>
      <c r="F2" s="1" t="s">
        <v>60</v>
      </c>
      <c r="G2" s="1" t="s">
        <v>61</v>
      </c>
      <c r="H2" s="1"/>
      <c r="I2" s="1" t="s">
        <v>62</v>
      </c>
      <c r="J2" s="1"/>
      <c r="K2" s="1">
        <v>7.7</v>
      </c>
      <c r="L2" s="1">
        <v>0.14000000000000001</v>
      </c>
      <c r="M2" s="1">
        <v>6.5</v>
      </c>
      <c r="N2" s="1">
        <v>3</v>
      </c>
      <c r="O2" s="1" t="s">
        <v>63</v>
      </c>
      <c r="P2" s="1" t="s">
        <v>63</v>
      </c>
      <c r="Q2" s="1"/>
      <c r="R2" s="1"/>
      <c r="S2" s="1">
        <v>100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>
        <v>0</v>
      </c>
      <c r="BB2" s="1">
        <v>0</v>
      </c>
      <c r="BC2" s="1">
        <v>1</v>
      </c>
      <c r="BD2" s="1"/>
      <c r="BE2" s="1">
        <v>0</v>
      </c>
    </row>
    <row r="3" spans="1:57" x14ac:dyDescent="0.25">
      <c r="A3" s="1" t="s">
        <v>64</v>
      </c>
      <c r="B3" s="2">
        <v>44894</v>
      </c>
      <c r="C3" s="1" t="s">
        <v>58</v>
      </c>
      <c r="D3" s="1">
        <v>10033</v>
      </c>
      <c r="E3" s="1" t="s">
        <v>59</v>
      </c>
      <c r="F3" s="1" t="s">
        <v>65</v>
      </c>
      <c r="G3" s="1" t="s">
        <v>66</v>
      </c>
      <c r="H3" s="1"/>
      <c r="I3" s="1" t="s">
        <v>62</v>
      </c>
      <c r="J3" s="1"/>
      <c r="K3" s="1">
        <v>7.8</v>
      </c>
      <c r="L3" s="1">
        <v>0.14000000000000001</v>
      </c>
      <c r="M3" s="1">
        <v>6.6</v>
      </c>
      <c r="N3" s="1">
        <v>4</v>
      </c>
      <c r="O3" s="1" t="s">
        <v>63</v>
      </c>
      <c r="P3" s="1" t="s">
        <v>63</v>
      </c>
      <c r="Q3" s="1"/>
      <c r="R3" s="1"/>
      <c r="S3" s="1">
        <v>69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>
        <v>0</v>
      </c>
      <c r="BB3" s="1">
        <v>0</v>
      </c>
      <c r="BC3" s="1">
        <v>0</v>
      </c>
      <c r="BD3" s="1"/>
      <c r="BE3" s="1">
        <v>0</v>
      </c>
    </row>
    <row r="4" spans="1:57" x14ac:dyDescent="0.25">
      <c r="A4" s="1" t="s">
        <v>67</v>
      </c>
      <c r="B4" s="2">
        <v>44894</v>
      </c>
      <c r="C4" s="1" t="s">
        <v>58</v>
      </c>
      <c r="D4" s="1">
        <v>10033</v>
      </c>
      <c r="E4" s="1" t="s">
        <v>59</v>
      </c>
      <c r="F4" s="1" t="s">
        <v>68</v>
      </c>
      <c r="G4" s="1" t="s">
        <v>69</v>
      </c>
      <c r="H4" s="1"/>
      <c r="I4" s="1" t="s">
        <v>62</v>
      </c>
      <c r="J4" s="1"/>
      <c r="K4" s="1">
        <v>7.7</v>
      </c>
      <c r="L4" s="1">
        <v>0.2</v>
      </c>
      <c r="M4" s="1">
        <v>6.4</v>
      </c>
      <c r="N4" s="1">
        <v>4</v>
      </c>
      <c r="O4" s="1" t="s">
        <v>63</v>
      </c>
      <c r="P4" s="1" t="s">
        <v>63</v>
      </c>
      <c r="Q4" s="1"/>
      <c r="R4" s="1"/>
      <c r="S4" s="1">
        <v>110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>
        <v>0</v>
      </c>
      <c r="BB4" s="1">
        <v>0</v>
      </c>
      <c r="BC4" s="1">
        <v>0</v>
      </c>
      <c r="BD4" s="1"/>
      <c r="BE4" s="1">
        <v>0</v>
      </c>
    </row>
    <row r="5" spans="1:57" x14ac:dyDescent="0.25">
      <c r="A5" s="1" t="s">
        <v>70</v>
      </c>
      <c r="B5" s="2">
        <v>44894</v>
      </c>
      <c r="C5" s="1" t="s">
        <v>58</v>
      </c>
      <c r="D5" s="1">
        <v>10033</v>
      </c>
      <c r="E5" s="1" t="s">
        <v>59</v>
      </c>
      <c r="F5" s="1" t="s">
        <v>71</v>
      </c>
      <c r="G5" s="1" t="s">
        <v>72</v>
      </c>
      <c r="H5" s="1"/>
      <c r="I5" s="1" t="s">
        <v>62</v>
      </c>
      <c r="J5" s="1"/>
      <c r="K5" s="1">
        <v>7.8</v>
      </c>
      <c r="L5" s="1">
        <v>0.12</v>
      </c>
      <c r="M5" s="1">
        <v>6.5</v>
      </c>
      <c r="N5" s="1">
        <v>4</v>
      </c>
      <c r="O5" s="1" t="s">
        <v>63</v>
      </c>
      <c r="P5" s="1" t="s">
        <v>63</v>
      </c>
      <c r="Q5" s="1"/>
      <c r="R5" s="1"/>
      <c r="S5" s="1">
        <v>100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>
        <v>0</v>
      </c>
      <c r="BB5" s="1">
        <v>0</v>
      </c>
      <c r="BC5" s="1">
        <v>1</v>
      </c>
      <c r="BD5" s="1"/>
      <c r="BE5" s="1">
        <v>0</v>
      </c>
    </row>
    <row r="6" spans="1:57" x14ac:dyDescent="0.25">
      <c r="A6" s="1" t="s">
        <v>73</v>
      </c>
      <c r="B6" s="2">
        <v>44867</v>
      </c>
      <c r="C6" s="1" t="s">
        <v>58</v>
      </c>
      <c r="D6" s="1">
        <v>10033</v>
      </c>
      <c r="E6" s="1" t="s">
        <v>59</v>
      </c>
      <c r="F6" s="1" t="s">
        <v>60</v>
      </c>
      <c r="G6" s="1" t="s">
        <v>61</v>
      </c>
      <c r="H6" s="1"/>
      <c r="I6" s="1" t="s">
        <v>62</v>
      </c>
      <c r="J6" s="1"/>
      <c r="K6" s="1">
        <v>8.6999999999999993</v>
      </c>
      <c r="L6" s="1">
        <v>0.11</v>
      </c>
      <c r="M6" s="1">
        <v>6.6</v>
      </c>
      <c r="N6" s="1">
        <v>5</v>
      </c>
      <c r="O6" s="1" t="s">
        <v>63</v>
      </c>
      <c r="P6" s="1" t="s">
        <v>63</v>
      </c>
      <c r="Q6" s="1"/>
      <c r="R6" s="1"/>
      <c r="S6" s="1">
        <v>63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>
        <v>0</v>
      </c>
      <c r="BB6" s="1">
        <v>0</v>
      </c>
      <c r="BC6" s="1">
        <v>10</v>
      </c>
      <c r="BD6" s="1"/>
      <c r="BE6" s="1">
        <v>0</v>
      </c>
    </row>
    <row r="7" spans="1:57" x14ac:dyDescent="0.25">
      <c r="A7" s="1" t="s">
        <v>74</v>
      </c>
      <c r="B7" s="2">
        <v>44867</v>
      </c>
      <c r="C7" s="1" t="s">
        <v>58</v>
      </c>
      <c r="D7" s="1">
        <v>10033</v>
      </c>
      <c r="E7" s="1" t="s">
        <v>59</v>
      </c>
      <c r="F7" s="1" t="s">
        <v>65</v>
      </c>
      <c r="G7" s="1" t="s">
        <v>66</v>
      </c>
      <c r="H7" s="1"/>
      <c r="I7" s="1" t="s">
        <v>62</v>
      </c>
      <c r="J7" s="1"/>
      <c r="K7" s="1">
        <v>8.5</v>
      </c>
      <c r="L7" s="1">
        <v>0.12</v>
      </c>
      <c r="M7" s="1">
        <v>7.1</v>
      </c>
      <c r="N7" s="1">
        <v>4</v>
      </c>
      <c r="O7" s="1" t="s">
        <v>63</v>
      </c>
      <c r="P7" s="3" t="s">
        <v>75</v>
      </c>
      <c r="Q7" s="1"/>
      <c r="R7" s="1"/>
      <c r="S7" s="1">
        <v>70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>
        <v>0</v>
      </c>
      <c r="BB7" s="1">
        <v>0</v>
      </c>
      <c r="BC7" s="1">
        <v>15</v>
      </c>
      <c r="BD7" s="1"/>
      <c r="BE7" s="1">
        <v>0</v>
      </c>
    </row>
    <row r="8" spans="1:57" x14ac:dyDescent="0.25">
      <c r="A8" s="1" t="s">
        <v>76</v>
      </c>
      <c r="B8" s="2">
        <v>44867</v>
      </c>
      <c r="C8" s="1" t="s">
        <v>58</v>
      </c>
      <c r="D8" s="1">
        <v>10033</v>
      </c>
      <c r="E8" s="1" t="s">
        <v>59</v>
      </c>
      <c r="F8" s="1" t="s">
        <v>68</v>
      </c>
      <c r="G8" s="1" t="s">
        <v>69</v>
      </c>
      <c r="H8" s="1"/>
      <c r="I8" s="1" t="s">
        <v>62</v>
      </c>
      <c r="J8" s="1"/>
      <c r="K8" s="1">
        <v>8.6999999999999993</v>
      </c>
      <c r="L8" s="1">
        <v>0.21</v>
      </c>
      <c r="M8" s="1">
        <v>6.5</v>
      </c>
      <c r="N8" s="1">
        <v>5</v>
      </c>
      <c r="O8" s="1" t="s">
        <v>63</v>
      </c>
      <c r="P8" s="1" t="s">
        <v>63</v>
      </c>
      <c r="Q8" s="1"/>
      <c r="R8" s="1"/>
      <c r="S8" s="1">
        <v>69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>
        <v>0</v>
      </c>
      <c r="BB8" s="1">
        <v>0</v>
      </c>
      <c r="BC8" s="1">
        <v>3</v>
      </c>
      <c r="BD8" s="1"/>
      <c r="BE8" s="1">
        <v>0</v>
      </c>
    </row>
    <row r="9" spans="1:57" x14ac:dyDescent="0.25">
      <c r="A9" s="1" t="s">
        <v>77</v>
      </c>
      <c r="B9" s="2">
        <v>44867</v>
      </c>
      <c r="C9" s="1" t="s">
        <v>58</v>
      </c>
      <c r="D9" s="1">
        <v>10033</v>
      </c>
      <c r="E9" s="1" t="s">
        <v>59</v>
      </c>
      <c r="F9" s="1" t="s">
        <v>71</v>
      </c>
      <c r="G9" s="1" t="s">
        <v>72</v>
      </c>
      <c r="H9" s="1"/>
      <c r="I9" s="1" t="s">
        <v>62</v>
      </c>
      <c r="J9" s="1"/>
      <c r="K9" s="1">
        <v>8.6999999999999993</v>
      </c>
      <c r="L9" s="1">
        <v>0.17</v>
      </c>
      <c r="M9" s="1">
        <v>6.6</v>
      </c>
      <c r="N9" s="1">
        <v>5</v>
      </c>
      <c r="O9" s="1" t="s">
        <v>63</v>
      </c>
      <c r="P9" s="3" t="s">
        <v>75</v>
      </c>
      <c r="Q9" s="1"/>
      <c r="R9" s="1"/>
      <c r="S9" s="1">
        <v>63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>
        <v>0</v>
      </c>
      <c r="BB9" s="1">
        <v>0</v>
      </c>
      <c r="BC9" s="1">
        <v>0</v>
      </c>
      <c r="BD9" s="1"/>
      <c r="BE9" s="1">
        <v>0</v>
      </c>
    </row>
    <row r="10" spans="1:57" x14ac:dyDescent="0.25">
      <c r="A10" s="1" t="s">
        <v>78</v>
      </c>
      <c r="B10" s="2">
        <v>44846</v>
      </c>
      <c r="C10" s="1" t="s">
        <v>58</v>
      </c>
      <c r="D10" s="1">
        <v>10033</v>
      </c>
      <c r="E10" s="1" t="s">
        <v>59</v>
      </c>
      <c r="F10" s="1" t="s">
        <v>60</v>
      </c>
      <c r="G10" s="1" t="s">
        <v>61</v>
      </c>
      <c r="H10" s="1"/>
      <c r="I10" s="1" t="s">
        <v>62</v>
      </c>
      <c r="J10" s="1"/>
      <c r="K10" s="1">
        <v>9</v>
      </c>
      <c r="L10" s="1">
        <v>0.17</v>
      </c>
      <c r="M10" s="1">
        <v>7.1</v>
      </c>
      <c r="N10" s="1">
        <v>4</v>
      </c>
      <c r="O10" s="1" t="s">
        <v>63</v>
      </c>
      <c r="P10" s="1" t="s">
        <v>63</v>
      </c>
      <c r="Q10" s="1"/>
      <c r="R10" s="1"/>
      <c r="S10" s="1">
        <v>64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>
        <v>0</v>
      </c>
      <c r="BB10" s="1">
        <v>0</v>
      </c>
      <c r="BC10" s="1">
        <v>40</v>
      </c>
      <c r="BD10" s="1"/>
      <c r="BE10" s="1">
        <v>0</v>
      </c>
    </row>
    <row r="11" spans="1:57" x14ac:dyDescent="0.25">
      <c r="A11" s="1" t="s">
        <v>79</v>
      </c>
      <c r="B11" s="2">
        <v>44846</v>
      </c>
      <c r="C11" s="1" t="s">
        <v>58</v>
      </c>
      <c r="D11" s="1">
        <v>10033</v>
      </c>
      <c r="E11" s="1" t="s">
        <v>59</v>
      </c>
      <c r="F11" s="1" t="s">
        <v>65</v>
      </c>
      <c r="G11" s="1" t="s">
        <v>66</v>
      </c>
      <c r="H11" s="1"/>
      <c r="I11" s="1" t="s">
        <v>62</v>
      </c>
      <c r="J11" s="1"/>
      <c r="K11" s="1">
        <v>8.1999999999999993</v>
      </c>
      <c r="L11" s="1">
        <v>0.17</v>
      </c>
      <c r="M11" s="1">
        <v>7.5</v>
      </c>
      <c r="N11" s="1">
        <v>4</v>
      </c>
      <c r="O11" s="1" t="s">
        <v>63</v>
      </c>
      <c r="P11" s="1" t="s">
        <v>63</v>
      </c>
      <c r="Q11" s="1"/>
      <c r="R11" s="1"/>
      <c r="S11" s="1">
        <v>100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>
        <v>0</v>
      </c>
      <c r="BB11" s="1">
        <v>0</v>
      </c>
      <c r="BC11" s="1">
        <v>230</v>
      </c>
      <c r="BD11" s="1"/>
      <c r="BE11" s="1">
        <v>0</v>
      </c>
    </row>
    <row r="12" spans="1:57" x14ac:dyDescent="0.25">
      <c r="A12" s="1" t="s">
        <v>80</v>
      </c>
      <c r="B12" s="2">
        <v>44846</v>
      </c>
      <c r="C12" s="1" t="s">
        <v>58</v>
      </c>
      <c r="D12" s="1">
        <v>10033</v>
      </c>
      <c r="E12" s="1" t="s">
        <v>59</v>
      </c>
      <c r="F12" s="1" t="s">
        <v>68</v>
      </c>
      <c r="G12" s="1" t="s">
        <v>69</v>
      </c>
      <c r="H12" s="1"/>
      <c r="I12" s="1" t="s">
        <v>62</v>
      </c>
      <c r="J12" s="1"/>
      <c r="K12" s="1">
        <v>8.6999999999999993</v>
      </c>
      <c r="L12" s="1">
        <v>0.17</v>
      </c>
      <c r="M12" s="1">
        <v>6.8</v>
      </c>
      <c r="N12" s="1">
        <v>4</v>
      </c>
      <c r="O12" s="1" t="s">
        <v>63</v>
      </c>
      <c r="P12" s="1" t="s">
        <v>63</v>
      </c>
      <c r="Q12" s="1"/>
      <c r="R12" s="1"/>
      <c r="S12" s="1">
        <v>69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>
        <v>0</v>
      </c>
      <c r="BB12" s="1">
        <v>0</v>
      </c>
      <c r="BC12" s="1">
        <v>10</v>
      </c>
      <c r="BD12" s="1"/>
      <c r="BE12" s="1">
        <v>0</v>
      </c>
    </row>
    <row r="13" spans="1:57" x14ac:dyDescent="0.25">
      <c r="A13" s="1" t="s">
        <v>81</v>
      </c>
      <c r="B13" s="2">
        <v>44846</v>
      </c>
      <c r="C13" s="1" t="s">
        <v>58</v>
      </c>
      <c r="D13" s="1">
        <v>10033</v>
      </c>
      <c r="E13" s="1" t="s">
        <v>59</v>
      </c>
      <c r="F13" s="1" t="s">
        <v>71</v>
      </c>
      <c r="G13" s="1" t="s">
        <v>72</v>
      </c>
      <c r="H13" s="1"/>
      <c r="I13" s="1" t="s">
        <v>62</v>
      </c>
      <c r="J13" s="1"/>
      <c r="K13" s="1">
        <v>9</v>
      </c>
      <c r="L13" s="1">
        <v>0.18</v>
      </c>
      <c r="M13" s="1">
        <v>7.1</v>
      </c>
      <c r="N13" s="1">
        <v>4</v>
      </c>
      <c r="O13" s="1" t="s">
        <v>63</v>
      </c>
      <c r="P13" s="1" t="s">
        <v>63</v>
      </c>
      <c r="Q13" s="1"/>
      <c r="R13" s="1"/>
      <c r="S13" s="1">
        <v>65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>
        <v>0</v>
      </c>
      <c r="BB13" s="1">
        <v>0</v>
      </c>
      <c r="BC13" s="1">
        <v>45</v>
      </c>
      <c r="BD13" s="1"/>
      <c r="BE13" s="1">
        <v>0</v>
      </c>
    </row>
    <row r="14" spans="1:57" x14ac:dyDescent="0.25">
      <c r="A14" s="1" t="s">
        <v>82</v>
      </c>
      <c r="B14" s="2">
        <v>44832</v>
      </c>
      <c r="C14" s="1" t="s">
        <v>58</v>
      </c>
      <c r="D14" s="1">
        <v>10033</v>
      </c>
      <c r="E14" s="1" t="s">
        <v>59</v>
      </c>
      <c r="F14" s="1" t="s">
        <v>60</v>
      </c>
      <c r="G14" s="1" t="s">
        <v>61</v>
      </c>
      <c r="H14" s="1"/>
      <c r="I14" s="1" t="s">
        <v>62</v>
      </c>
      <c r="J14" s="1"/>
      <c r="K14" s="1">
        <v>7.2</v>
      </c>
      <c r="L14" s="1">
        <v>0.12</v>
      </c>
      <c r="M14" s="1">
        <v>7.3</v>
      </c>
      <c r="N14" s="1">
        <v>4</v>
      </c>
      <c r="O14" s="1" t="s">
        <v>63</v>
      </c>
      <c r="P14" s="1" t="s">
        <v>63</v>
      </c>
      <c r="Q14" s="1"/>
      <c r="R14" s="1"/>
      <c r="S14" s="1">
        <v>170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>
        <v>0</v>
      </c>
      <c r="BB14" s="1">
        <v>0</v>
      </c>
      <c r="BC14" s="1">
        <v>9</v>
      </c>
      <c r="BD14" s="1"/>
      <c r="BE14" s="1">
        <v>0</v>
      </c>
    </row>
    <row r="15" spans="1:57" x14ac:dyDescent="0.25">
      <c r="A15" s="1" t="s">
        <v>83</v>
      </c>
      <c r="B15" s="2">
        <v>44832</v>
      </c>
      <c r="C15" s="1" t="s">
        <v>58</v>
      </c>
      <c r="D15" s="1">
        <v>10033</v>
      </c>
      <c r="E15" s="1" t="s">
        <v>59</v>
      </c>
      <c r="F15" s="1" t="s">
        <v>65</v>
      </c>
      <c r="G15" s="1" t="s">
        <v>66</v>
      </c>
      <c r="H15" s="1"/>
      <c r="I15" s="1" t="s">
        <v>62</v>
      </c>
      <c r="J15" s="1"/>
      <c r="K15" s="1">
        <v>7.4</v>
      </c>
      <c r="L15" s="1">
        <v>0.17</v>
      </c>
      <c r="M15" s="1">
        <v>7.6</v>
      </c>
      <c r="N15" s="1">
        <v>4</v>
      </c>
      <c r="O15" s="1" t="s">
        <v>63</v>
      </c>
      <c r="P15" s="1" t="s">
        <v>63</v>
      </c>
      <c r="Q15" s="1"/>
      <c r="R15" s="1"/>
      <c r="S15" s="1">
        <v>180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>
        <v>0</v>
      </c>
      <c r="BB15" s="1">
        <v>0</v>
      </c>
      <c r="BC15" s="1">
        <v>20</v>
      </c>
      <c r="BD15" s="1"/>
      <c r="BE15" s="1">
        <v>0</v>
      </c>
    </row>
    <row r="16" spans="1:57" x14ac:dyDescent="0.25">
      <c r="A16" s="1" t="s">
        <v>84</v>
      </c>
      <c r="B16" s="2">
        <v>44832</v>
      </c>
      <c r="C16" s="1" t="s">
        <v>58</v>
      </c>
      <c r="D16" s="1">
        <v>10033</v>
      </c>
      <c r="E16" s="1" t="s">
        <v>59</v>
      </c>
      <c r="F16" s="1" t="s">
        <v>68</v>
      </c>
      <c r="G16" s="1" t="s">
        <v>69</v>
      </c>
      <c r="H16" s="1"/>
      <c r="I16" s="1" t="s">
        <v>62</v>
      </c>
      <c r="J16" s="1"/>
      <c r="K16" s="1">
        <v>7.3</v>
      </c>
      <c r="L16" s="1">
        <v>0.22</v>
      </c>
      <c r="M16" s="1">
        <v>7.2</v>
      </c>
      <c r="N16" s="1">
        <v>4</v>
      </c>
      <c r="O16" s="1" t="s">
        <v>63</v>
      </c>
      <c r="P16" s="1" t="s">
        <v>63</v>
      </c>
      <c r="Q16" s="1"/>
      <c r="R16" s="1"/>
      <c r="S16" s="1">
        <v>120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>
        <v>0</v>
      </c>
      <c r="BB16" s="1">
        <v>0</v>
      </c>
      <c r="BC16" s="1">
        <v>7</v>
      </c>
      <c r="BD16" s="1"/>
      <c r="BE16" s="1">
        <v>0</v>
      </c>
    </row>
    <row r="17" spans="1:57" x14ac:dyDescent="0.25">
      <c r="A17" s="1" t="s">
        <v>85</v>
      </c>
      <c r="B17" s="2">
        <v>44832</v>
      </c>
      <c r="C17" s="1" t="s">
        <v>58</v>
      </c>
      <c r="D17" s="1">
        <v>10033</v>
      </c>
      <c r="E17" s="1" t="s">
        <v>59</v>
      </c>
      <c r="F17" s="1" t="s">
        <v>71</v>
      </c>
      <c r="G17" s="1" t="s">
        <v>72</v>
      </c>
      <c r="H17" s="1"/>
      <c r="I17" s="1" t="s">
        <v>62</v>
      </c>
      <c r="J17" s="1"/>
      <c r="K17" s="1">
        <v>7.4</v>
      </c>
      <c r="L17" s="1">
        <v>0.1</v>
      </c>
      <c r="M17" s="1">
        <v>7.2</v>
      </c>
      <c r="N17" s="1">
        <v>4</v>
      </c>
      <c r="O17" s="1" t="s">
        <v>63</v>
      </c>
      <c r="P17" s="1" t="s">
        <v>63</v>
      </c>
      <c r="Q17" s="1"/>
      <c r="R17" s="1"/>
      <c r="S17" s="1">
        <v>130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>
        <v>0</v>
      </c>
      <c r="BB17" s="1">
        <v>0</v>
      </c>
      <c r="BC17" s="1">
        <v>4</v>
      </c>
      <c r="BD17" s="1"/>
      <c r="BE17" s="1">
        <v>0</v>
      </c>
    </row>
    <row r="18" spans="1:57" x14ac:dyDescent="0.25">
      <c r="A18" s="1" t="s">
        <v>86</v>
      </c>
      <c r="B18" s="2">
        <v>44818</v>
      </c>
      <c r="C18" s="1" t="s">
        <v>58</v>
      </c>
      <c r="D18" s="1">
        <v>10033</v>
      </c>
      <c r="E18" s="1" t="s">
        <v>59</v>
      </c>
      <c r="F18" s="1" t="s">
        <v>60</v>
      </c>
      <c r="G18" s="1" t="s">
        <v>61</v>
      </c>
      <c r="H18" s="1"/>
      <c r="I18" s="1" t="s">
        <v>62</v>
      </c>
      <c r="J18" s="1"/>
      <c r="K18" s="1">
        <v>7.2</v>
      </c>
      <c r="L18" s="1">
        <v>0.11</v>
      </c>
      <c r="M18" s="1">
        <v>7.3</v>
      </c>
      <c r="N18" s="1">
        <v>4</v>
      </c>
      <c r="O18" s="1" t="s">
        <v>63</v>
      </c>
      <c r="P18" s="1" t="s">
        <v>63</v>
      </c>
      <c r="Q18" s="1"/>
      <c r="R18" s="1"/>
      <c r="S18" s="1">
        <v>190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>
        <v>0</v>
      </c>
      <c r="BB18" s="1">
        <v>0</v>
      </c>
      <c r="BC18" s="1">
        <v>6</v>
      </c>
      <c r="BD18" s="1"/>
      <c r="BE18" s="1">
        <v>0</v>
      </c>
    </row>
    <row r="19" spans="1:57" x14ac:dyDescent="0.25">
      <c r="A19" s="1" t="s">
        <v>87</v>
      </c>
      <c r="B19" s="2">
        <v>44818</v>
      </c>
      <c r="C19" s="1" t="s">
        <v>58</v>
      </c>
      <c r="D19" s="1">
        <v>10033</v>
      </c>
      <c r="E19" s="1" t="s">
        <v>59</v>
      </c>
      <c r="F19" s="1" t="s">
        <v>65</v>
      </c>
      <c r="G19" s="1" t="s">
        <v>66</v>
      </c>
      <c r="H19" s="1"/>
      <c r="I19" s="1" t="s">
        <v>62</v>
      </c>
      <c r="J19" s="1"/>
      <c r="K19" s="1">
        <v>7.3</v>
      </c>
      <c r="L19" s="1">
        <v>0.44</v>
      </c>
      <c r="M19" s="1">
        <v>7.5</v>
      </c>
      <c r="N19" s="1">
        <v>6</v>
      </c>
      <c r="O19" s="1" t="s">
        <v>63</v>
      </c>
      <c r="P19" s="1" t="s">
        <v>63</v>
      </c>
      <c r="Q19" s="1"/>
      <c r="R19" s="1"/>
      <c r="S19" s="1">
        <v>180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>
        <v>0</v>
      </c>
      <c r="BB19" s="1">
        <v>0</v>
      </c>
      <c r="BC19" s="1">
        <v>15</v>
      </c>
      <c r="BD19" s="1"/>
      <c r="BE19" s="1">
        <v>0</v>
      </c>
    </row>
    <row r="20" spans="1:57" x14ac:dyDescent="0.25">
      <c r="A20" s="1" t="s">
        <v>88</v>
      </c>
      <c r="B20" s="2">
        <v>44818</v>
      </c>
      <c r="C20" s="1" t="s">
        <v>58</v>
      </c>
      <c r="D20" s="1">
        <v>10033</v>
      </c>
      <c r="E20" s="1" t="s">
        <v>59</v>
      </c>
      <c r="F20" s="1" t="s">
        <v>68</v>
      </c>
      <c r="G20" s="1" t="s">
        <v>69</v>
      </c>
      <c r="H20" s="1"/>
      <c r="I20" s="1" t="s">
        <v>62</v>
      </c>
      <c r="J20" s="1"/>
      <c r="K20" s="1">
        <v>7.2</v>
      </c>
      <c r="L20" s="1">
        <v>0.32</v>
      </c>
      <c r="M20" s="1">
        <v>7.2</v>
      </c>
      <c r="N20" s="1">
        <v>4</v>
      </c>
      <c r="O20" s="1" t="s">
        <v>63</v>
      </c>
      <c r="P20" s="1" t="s">
        <v>63</v>
      </c>
      <c r="Q20" s="1"/>
      <c r="R20" s="1"/>
      <c r="S20" s="1">
        <v>200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>
        <v>1</v>
      </c>
      <c r="BB20" s="1">
        <v>0</v>
      </c>
      <c r="BC20" s="1">
        <v>0</v>
      </c>
      <c r="BD20" s="1"/>
      <c r="BE20" s="1">
        <v>0</v>
      </c>
    </row>
    <row r="21" spans="1:57" x14ac:dyDescent="0.25">
      <c r="A21" s="1" t="s">
        <v>89</v>
      </c>
      <c r="B21" s="2">
        <v>44818</v>
      </c>
      <c r="C21" s="1" t="s">
        <v>58</v>
      </c>
      <c r="D21" s="1">
        <v>10033</v>
      </c>
      <c r="E21" s="1" t="s">
        <v>59</v>
      </c>
      <c r="F21" s="1" t="s">
        <v>71</v>
      </c>
      <c r="G21" s="1" t="s">
        <v>72</v>
      </c>
      <c r="H21" s="1"/>
      <c r="I21" s="1" t="s">
        <v>62</v>
      </c>
      <c r="J21" s="1"/>
      <c r="K21" s="1">
        <v>7.2</v>
      </c>
      <c r="L21" s="1">
        <v>0.18</v>
      </c>
      <c r="M21" s="1">
        <v>7.3</v>
      </c>
      <c r="N21" s="1">
        <v>5</v>
      </c>
      <c r="O21" s="1" t="s">
        <v>63</v>
      </c>
      <c r="P21" s="1" t="s">
        <v>63</v>
      </c>
      <c r="Q21" s="1"/>
      <c r="R21" s="1"/>
      <c r="S21" s="1">
        <v>190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1</v>
      </c>
      <c r="BB21" s="1">
        <v>0</v>
      </c>
      <c r="BC21" s="1">
        <v>1</v>
      </c>
      <c r="BD21" s="1"/>
      <c r="BE21" s="1">
        <v>0</v>
      </c>
    </row>
    <row r="22" spans="1:57" x14ac:dyDescent="0.25">
      <c r="A22" s="1" t="s">
        <v>90</v>
      </c>
      <c r="B22" s="2">
        <v>44804</v>
      </c>
      <c r="C22" s="1" t="s">
        <v>58</v>
      </c>
      <c r="D22" s="1">
        <v>10033</v>
      </c>
      <c r="E22" s="1" t="s">
        <v>59</v>
      </c>
      <c r="F22" s="1" t="s">
        <v>60</v>
      </c>
      <c r="G22" s="1" t="s">
        <v>61</v>
      </c>
      <c r="H22" s="1"/>
      <c r="I22" s="1" t="s">
        <v>62</v>
      </c>
      <c r="J22" s="1"/>
      <c r="K22" s="1">
        <v>7.2</v>
      </c>
      <c r="L22" s="1">
        <v>0.11</v>
      </c>
      <c r="M22" s="1">
        <v>7.3</v>
      </c>
      <c r="N22" s="1">
        <v>5</v>
      </c>
      <c r="O22" s="1" t="s">
        <v>63</v>
      </c>
      <c r="P22" s="1" t="s">
        <v>63</v>
      </c>
      <c r="Q22" s="1"/>
      <c r="R22" s="1"/>
      <c r="S22" s="1">
        <v>170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0</v>
      </c>
      <c r="BB22" s="1">
        <v>0</v>
      </c>
      <c r="BC22" s="1">
        <v>8</v>
      </c>
      <c r="BD22" s="1"/>
      <c r="BE22" s="1">
        <v>0</v>
      </c>
    </row>
    <row r="23" spans="1:57" x14ac:dyDescent="0.25">
      <c r="A23" s="1" t="s">
        <v>91</v>
      </c>
      <c r="B23" s="2">
        <v>44804</v>
      </c>
      <c r="C23" s="1" t="s">
        <v>58</v>
      </c>
      <c r="D23" s="1">
        <v>10033</v>
      </c>
      <c r="E23" s="1" t="s">
        <v>59</v>
      </c>
      <c r="F23" s="1" t="s">
        <v>65</v>
      </c>
      <c r="G23" s="1" t="s">
        <v>66</v>
      </c>
      <c r="H23" s="1"/>
      <c r="I23" s="1" t="s">
        <v>62</v>
      </c>
      <c r="J23" s="1"/>
      <c r="K23" s="1">
        <v>7.4</v>
      </c>
      <c r="L23" s="1">
        <v>0.14000000000000001</v>
      </c>
      <c r="M23" s="1">
        <v>7.5</v>
      </c>
      <c r="N23" s="1">
        <v>4</v>
      </c>
      <c r="O23" s="1" t="s">
        <v>63</v>
      </c>
      <c r="P23" s="1" t="s">
        <v>63</v>
      </c>
      <c r="Q23" s="1"/>
      <c r="R23" s="1"/>
      <c r="S23" s="1">
        <v>160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0</v>
      </c>
      <c r="BB23" s="1">
        <v>0</v>
      </c>
      <c r="BC23" s="1">
        <v>10</v>
      </c>
      <c r="BD23" s="1"/>
      <c r="BE23" s="1">
        <v>0</v>
      </c>
    </row>
    <row r="24" spans="1:57" x14ac:dyDescent="0.25">
      <c r="A24" s="1" t="s">
        <v>92</v>
      </c>
      <c r="B24" s="2">
        <v>44804</v>
      </c>
      <c r="C24" s="1" t="s">
        <v>58</v>
      </c>
      <c r="D24" s="1">
        <v>10033</v>
      </c>
      <c r="E24" s="1" t="s">
        <v>59</v>
      </c>
      <c r="F24" s="1" t="s">
        <v>68</v>
      </c>
      <c r="G24" s="1" t="s">
        <v>69</v>
      </c>
      <c r="H24" s="1"/>
      <c r="I24" s="1" t="s">
        <v>62</v>
      </c>
      <c r="J24" s="1"/>
      <c r="K24" s="1">
        <v>7.2</v>
      </c>
      <c r="L24" s="1">
        <v>0.2</v>
      </c>
      <c r="M24" s="1">
        <v>7.2</v>
      </c>
      <c r="N24" s="1">
        <v>3</v>
      </c>
      <c r="O24" s="1" t="s">
        <v>63</v>
      </c>
      <c r="P24" s="1" t="s">
        <v>63</v>
      </c>
      <c r="Q24" s="1"/>
      <c r="R24" s="1"/>
      <c r="S24" s="1">
        <v>180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>
        <v>0</v>
      </c>
      <c r="BB24" s="1">
        <v>0</v>
      </c>
      <c r="BC24" s="1">
        <v>4</v>
      </c>
      <c r="BD24" s="1"/>
      <c r="BE24" s="1">
        <v>0</v>
      </c>
    </row>
    <row r="25" spans="1:57" x14ac:dyDescent="0.25">
      <c r="A25" s="1" t="s">
        <v>93</v>
      </c>
      <c r="B25" s="2">
        <v>44804</v>
      </c>
      <c r="C25" s="1" t="s">
        <v>58</v>
      </c>
      <c r="D25" s="1">
        <v>10033</v>
      </c>
      <c r="E25" s="1" t="s">
        <v>59</v>
      </c>
      <c r="F25" s="1" t="s">
        <v>71</v>
      </c>
      <c r="G25" s="1" t="s">
        <v>72</v>
      </c>
      <c r="H25" s="1"/>
      <c r="I25" s="1" t="s">
        <v>62</v>
      </c>
      <c r="J25" s="1"/>
      <c r="K25" s="1">
        <v>7.3</v>
      </c>
      <c r="L25" s="1">
        <v>0.16</v>
      </c>
      <c r="M25" s="1">
        <v>7.3</v>
      </c>
      <c r="N25" s="1">
        <v>4</v>
      </c>
      <c r="O25" s="1" t="s">
        <v>63</v>
      </c>
      <c r="P25" s="1" t="s">
        <v>63</v>
      </c>
      <c r="Q25" s="1">
        <v>0.49</v>
      </c>
      <c r="R25" s="1"/>
      <c r="S25" s="1">
        <v>180</v>
      </c>
      <c r="T25" s="1"/>
      <c r="U25" s="1">
        <v>2.81</v>
      </c>
      <c r="V25" s="1"/>
      <c r="W25" s="1"/>
      <c r="X25" s="1"/>
      <c r="Y25" s="1"/>
      <c r="Z25" s="1">
        <v>0.43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0</v>
      </c>
      <c r="BB25" s="1">
        <v>0</v>
      </c>
      <c r="BC25" s="1">
        <v>2</v>
      </c>
      <c r="BD25" s="1"/>
      <c r="BE25" s="1">
        <v>0</v>
      </c>
    </row>
    <row r="26" spans="1:57" x14ac:dyDescent="0.25">
      <c r="A26" s="1" t="s">
        <v>94</v>
      </c>
      <c r="B26" s="2">
        <v>44776</v>
      </c>
      <c r="C26" s="1" t="s">
        <v>58</v>
      </c>
      <c r="D26" s="1">
        <v>10033</v>
      </c>
      <c r="E26" s="1" t="s">
        <v>59</v>
      </c>
      <c r="F26" s="1" t="s">
        <v>60</v>
      </c>
      <c r="G26" s="1" t="s">
        <v>61</v>
      </c>
      <c r="H26" s="1"/>
      <c r="I26" s="1" t="s">
        <v>62</v>
      </c>
      <c r="J26" s="1"/>
      <c r="K26" s="1">
        <v>7.3</v>
      </c>
      <c r="L26" s="1">
        <v>0.15</v>
      </c>
      <c r="M26" s="1">
        <v>7.2</v>
      </c>
      <c r="N26" s="1">
        <v>2</v>
      </c>
      <c r="O26" s="1" t="s">
        <v>63</v>
      </c>
      <c r="P26" s="1" t="s">
        <v>63</v>
      </c>
      <c r="Q26" s="1"/>
      <c r="R26" s="1"/>
      <c r="S26" s="1">
        <v>140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>
        <v>0</v>
      </c>
      <c r="BB26" s="1">
        <v>0</v>
      </c>
      <c r="BC26" s="1">
        <v>30</v>
      </c>
      <c r="BD26" s="1"/>
      <c r="BE26" s="1">
        <v>0</v>
      </c>
    </row>
    <row r="27" spans="1:57" x14ac:dyDescent="0.25">
      <c r="A27" s="1" t="s">
        <v>95</v>
      </c>
      <c r="B27" s="2">
        <v>44776</v>
      </c>
      <c r="C27" s="1" t="s">
        <v>58</v>
      </c>
      <c r="D27" s="1">
        <v>10033</v>
      </c>
      <c r="E27" s="1" t="s">
        <v>59</v>
      </c>
      <c r="F27" s="1" t="s">
        <v>65</v>
      </c>
      <c r="G27" s="1" t="s">
        <v>66</v>
      </c>
      <c r="H27" s="1"/>
      <c r="I27" s="1" t="s">
        <v>62</v>
      </c>
      <c r="J27" s="1"/>
      <c r="K27" s="1">
        <v>7.4</v>
      </c>
      <c r="L27" s="1">
        <v>0.16</v>
      </c>
      <c r="M27" s="1">
        <v>7.4</v>
      </c>
      <c r="N27" s="1">
        <v>3</v>
      </c>
      <c r="O27" s="1" t="s">
        <v>63</v>
      </c>
      <c r="P27" s="1" t="s">
        <v>63</v>
      </c>
      <c r="Q27" s="1"/>
      <c r="R27" s="1"/>
      <c r="S27" s="1">
        <v>140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>
        <v>0</v>
      </c>
      <c r="BB27" s="1">
        <v>0</v>
      </c>
      <c r="BC27" s="1">
        <v>20</v>
      </c>
      <c r="BD27" s="1"/>
      <c r="BE27" s="1">
        <v>0</v>
      </c>
    </row>
    <row r="28" spans="1:57" x14ac:dyDescent="0.25">
      <c r="A28" s="1" t="s">
        <v>96</v>
      </c>
      <c r="B28" s="2">
        <v>44776</v>
      </c>
      <c r="C28" s="1" t="s">
        <v>58</v>
      </c>
      <c r="D28" s="1">
        <v>10033</v>
      </c>
      <c r="E28" s="1" t="s">
        <v>59</v>
      </c>
      <c r="F28" s="1" t="s">
        <v>68</v>
      </c>
      <c r="G28" s="1" t="s">
        <v>69</v>
      </c>
      <c r="H28" s="1"/>
      <c r="I28" s="1" t="s">
        <v>62</v>
      </c>
      <c r="J28" s="1"/>
      <c r="K28" s="1">
        <v>7.2</v>
      </c>
      <c r="L28" s="1">
        <v>0.28999999999999998</v>
      </c>
      <c r="M28" s="1">
        <v>7.2</v>
      </c>
      <c r="N28" s="1">
        <v>2</v>
      </c>
      <c r="O28" s="1" t="s">
        <v>63</v>
      </c>
      <c r="P28" s="1" t="s">
        <v>63</v>
      </c>
      <c r="Q28" s="1"/>
      <c r="R28" s="1"/>
      <c r="S28" s="1">
        <v>130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0</v>
      </c>
      <c r="BB28" s="1">
        <v>0</v>
      </c>
      <c r="BC28" s="1">
        <v>5</v>
      </c>
      <c r="BD28" s="1"/>
      <c r="BE28" s="1">
        <v>0</v>
      </c>
    </row>
    <row r="29" spans="1:57" x14ac:dyDescent="0.25">
      <c r="A29" s="1" t="s">
        <v>97</v>
      </c>
      <c r="B29" s="2">
        <v>44776</v>
      </c>
      <c r="C29" s="1" t="s">
        <v>58</v>
      </c>
      <c r="D29" s="1">
        <v>10033</v>
      </c>
      <c r="E29" s="1" t="s">
        <v>59</v>
      </c>
      <c r="F29" s="1" t="s">
        <v>71</v>
      </c>
      <c r="G29" s="1" t="s">
        <v>72</v>
      </c>
      <c r="H29" s="1"/>
      <c r="I29" s="1" t="s">
        <v>62</v>
      </c>
      <c r="J29" s="1"/>
      <c r="K29" s="1">
        <v>7.3</v>
      </c>
      <c r="L29" s="1">
        <v>0.11</v>
      </c>
      <c r="M29" s="1">
        <v>7.2</v>
      </c>
      <c r="N29" s="1">
        <v>3</v>
      </c>
      <c r="O29" s="1" t="s">
        <v>63</v>
      </c>
      <c r="P29" s="1" t="s">
        <v>63</v>
      </c>
      <c r="Q29" s="1"/>
      <c r="R29" s="1"/>
      <c r="S29" s="1">
        <v>150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>
        <v>0</v>
      </c>
      <c r="BB29" s="1">
        <v>0</v>
      </c>
      <c r="BC29" s="1">
        <v>15</v>
      </c>
      <c r="BD29" s="1"/>
      <c r="BE29" s="1">
        <v>0</v>
      </c>
    </row>
    <row r="30" spans="1:57" x14ac:dyDescent="0.25">
      <c r="A30" s="1" t="s">
        <v>98</v>
      </c>
      <c r="B30" s="2">
        <v>44733</v>
      </c>
      <c r="C30" s="1" t="s">
        <v>58</v>
      </c>
      <c r="D30" s="1">
        <v>10033</v>
      </c>
      <c r="E30" s="1" t="s">
        <v>59</v>
      </c>
      <c r="F30" s="1" t="s">
        <v>60</v>
      </c>
      <c r="G30" s="1" t="s">
        <v>61</v>
      </c>
      <c r="H30" s="1"/>
      <c r="I30" s="1" t="s">
        <v>62</v>
      </c>
      <c r="J30" s="1"/>
      <c r="K30" s="1">
        <v>7.2</v>
      </c>
      <c r="L30" s="1">
        <v>0.1</v>
      </c>
      <c r="M30" s="1">
        <v>6.9</v>
      </c>
      <c r="N30" s="1">
        <v>4</v>
      </c>
      <c r="O30" s="1" t="s">
        <v>63</v>
      </c>
      <c r="P30" s="1" t="s">
        <v>63</v>
      </c>
      <c r="Q30" s="1"/>
      <c r="R30" s="1"/>
      <c r="S30" s="1">
        <v>130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v>0</v>
      </c>
      <c r="BB30" s="1">
        <v>0</v>
      </c>
      <c r="BC30" s="1">
        <v>2</v>
      </c>
      <c r="BD30" s="1"/>
      <c r="BE30" s="1">
        <v>0</v>
      </c>
    </row>
    <row r="31" spans="1:57" x14ac:dyDescent="0.25">
      <c r="A31" s="1" t="s">
        <v>99</v>
      </c>
      <c r="B31" s="2">
        <v>44733</v>
      </c>
      <c r="C31" s="1" t="s">
        <v>58</v>
      </c>
      <c r="D31" s="1">
        <v>10033</v>
      </c>
      <c r="E31" s="1" t="s">
        <v>59</v>
      </c>
      <c r="F31" s="1" t="s">
        <v>65</v>
      </c>
      <c r="G31" s="1" t="s">
        <v>66</v>
      </c>
      <c r="H31" s="1"/>
      <c r="I31" s="1" t="s">
        <v>62</v>
      </c>
      <c r="J31" s="1"/>
      <c r="K31" s="1">
        <v>7.4</v>
      </c>
      <c r="L31" s="1">
        <v>0.13</v>
      </c>
      <c r="M31" s="1">
        <v>7.5</v>
      </c>
      <c r="N31" s="1">
        <v>4</v>
      </c>
      <c r="O31" s="1" t="s">
        <v>63</v>
      </c>
      <c r="P31" s="1" t="s">
        <v>63</v>
      </c>
      <c r="Q31" s="1"/>
      <c r="R31" s="1"/>
      <c r="S31" s="1">
        <v>120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>
        <v>0</v>
      </c>
      <c r="BB31" s="1">
        <v>0</v>
      </c>
      <c r="BC31" s="1">
        <v>30</v>
      </c>
      <c r="BD31" s="1"/>
      <c r="BE31" s="1">
        <v>0</v>
      </c>
    </row>
    <row r="32" spans="1:57" x14ac:dyDescent="0.25">
      <c r="A32" s="1" t="s">
        <v>100</v>
      </c>
      <c r="B32" s="2">
        <v>44733</v>
      </c>
      <c r="C32" s="1" t="s">
        <v>58</v>
      </c>
      <c r="D32" s="1">
        <v>10033</v>
      </c>
      <c r="E32" s="1" t="s">
        <v>59</v>
      </c>
      <c r="F32" s="1" t="s">
        <v>68</v>
      </c>
      <c r="G32" s="1" t="s">
        <v>69</v>
      </c>
      <c r="H32" s="1"/>
      <c r="I32" s="1" t="s">
        <v>62</v>
      </c>
      <c r="J32" s="1"/>
      <c r="K32" s="1">
        <v>7.1</v>
      </c>
      <c r="L32" s="1">
        <v>0.15</v>
      </c>
      <c r="M32" s="1">
        <v>6.9</v>
      </c>
      <c r="N32" s="1">
        <v>4</v>
      </c>
      <c r="O32" s="1" t="s">
        <v>63</v>
      </c>
      <c r="P32" s="1" t="s">
        <v>63</v>
      </c>
      <c r="Q32" s="1"/>
      <c r="R32" s="1"/>
      <c r="S32" s="1">
        <v>140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>
        <v>0</v>
      </c>
      <c r="BB32" s="1">
        <v>0</v>
      </c>
      <c r="BC32" s="1">
        <v>0</v>
      </c>
      <c r="BD32" s="1"/>
      <c r="BE32" s="1">
        <v>0</v>
      </c>
    </row>
    <row r="33" spans="1:57" x14ac:dyDescent="0.25">
      <c r="A33" s="1" t="s">
        <v>101</v>
      </c>
      <c r="B33" s="2">
        <v>44733</v>
      </c>
      <c r="C33" s="1" t="s">
        <v>58</v>
      </c>
      <c r="D33" s="1">
        <v>10033</v>
      </c>
      <c r="E33" s="1" t="s">
        <v>59</v>
      </c>
      <c r="F33" s="1" t="s">
        <v>71</v>
      </c>
      <c r="G33" s="1" t="s">
        <v>72</v>
      </c>
      <c r="H33" s="1"/>
      <c r="I33" s="1" t="s">
        <v>62</v>
      </c>
      <c r="J33" s="1"/>
      <c r="K33" s="1">
        <v>7.1</v>
      </c>
      <c r="L33" s="1">
        <v>0.1</v>
      </c>
      <c r="M33" s="1">
        <v>6.9</v>
      </c>
      <c r="N33" s="1">
        <v>4</v>
      </c>
      <c r="O33" s="1" t="s">
        <v>63</v>
      </c>
      <c r="P33" s="1" t="s">
        <v>63</v>
      </c>
      <c r="Q33" s="1"/>
      <c r="R33" s="1">
        <v>1E-3</v>
      </c>
      <c r="S33" s="1">
        <v>130</v>
      </c>
      <c r="T33" s="1">
        <v>0.2</v>
      </c>
      <c r="U33" s="1"/>
      <c r="V33" s="1">
        <v>5.0000000000000001E-3</v>
      </c>
      <c r="W33" s="1">
        <v>0.05</v>
      </c>
      <c r="X33" s="1">
        <v>22</v>
      </c>
      <c r="Y33" s="1">
        <v>6</v>
      </c>
      <c r="Z33" s="1"/>
      <c r="AA33" s="1">
        <v>4.3</v>
      </c>
      <c r="AB33" s="1">
        <v>9.33</v>
      </c>
      <c r="AC33" s="1">
        <v>0.63</v>
      </c>
      <c r="AD33" s="1">
        <v>0.25</v>
      </c>
      <c r="AE33" s="1">
        <v>0.1</v>
      </c>
      <c r="AF33" s="1">
        <v>3.2</v>
      </c>
      <c r="AG33" s="1">
        <v>1</v>
      </c>
      <c r="AH33" s="1">
        <v>5</v>
      </c>
      <c r="AI33" s="1">
        <v>0.2</v>
      </c>
      <c r="AJ33" s="1">
        <v>12</v>
      </c>
      <c r="AK33" s="1">
        <v>1.49</v>
      </c>
      <c r="AL33" s="1">
        <v>7.8E-2</v>
      </c>
      <c r="AM33" s="1">
        <v>8.1000000000000003E-2</v>
      </c>
      <c r="AN33" s="1">
        <v>3.3</v>
      </c>
      <c r="AO33" s="1">
        <v>2E-3</v>
      </c>
      <c r="AP33" s="1">
        <v>6.0000000000000001E-3</v>
      </c>
      <c r="AQ33" s="1">
        <v>0.1</v>
      </c>
      <c r="AR33" s="1">
        <v>0.75</v>
      </c>
      <c r="AS33" s="1">
        <v>0.2</v>
      </c>
      <c r="AT33" s="1">
        <v>0.1</v>
      </c>
      <c r="AU33" s="1">
        <v>0.25</v>
      </c>
      <c r="AV33" s="1">
        <v>0.1</v>
      </c>
      <c r="AW33" s="1">
        <v>5</v>
      </c>
      <c r="AX33" s="1">
        <v>0.2</v>
      </c>
      <c r="AY33" s="1">
        <v>0.1</v>
      </c>
      <c r="AZ33" s="1">
        <v>0.05</v>
      </c>
      <c r="BA33" s="1">
        <v>0</v>
      </c>
      <c r="BB33" s="1">
        <v>0</v>
      </c>
      <c r="BC33" s="1">
        <v>2</v>
      </c>
      <c r="BD33" s="1">
        <v>0</v>
      </c>
      <c r="BE33" s="1">
        <v>0</v>
      </c>
    </row>
    <row r="34" spans="1:57" x14ac:dyDescent="0.25">
      <c r="A34" s="1" t="s">
        <v>102</v>
      </c>
      <c r="B34" s="2">
        <v>44720</v>
      </c>
      <c r="C34" s="1" t="s">
        <v>58</v>
      </c>
      <c r="D34" s="1">
        <v>10033</v>
      </c>
      <c r="E34" s="1" t="s">
        <v>59</v>
      </c>
      <c r="F34" s="1" t="s">
        <v>60</v>
      </c>
      <c r="G34" s="1" t="s">
        <v>61</v>
      </c>
      <c r="H34" s="1"/>
      <c r="I34" s="1" t="s">
        <v>62</v>
      </c>
      <c r="J34" s="1"/>
      <c r="K34" s="1">
        <v>7.3</v>
      </c>
      <c r="L34" s="1">
        <v>0.15</v>
      </c>
      <c r="M34" s="1">
        <v>7.1</v>
      </c>
      <c r="N34" s="1">
        <v>3</v>
      </c>
      <c r="O34" s="1" t="s">
        <v>63</v>
      </c>
      <c r="P34" s="1" t="s">
        <v>63</v>
      </c>
      <c r="Q34" s="1"/>
      <c r="R34" s="1"/>
      <c r="S34" s="1">
        <v>130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>
        <v>0</v>
      </c>
      <c r="BB34" s="1">
        <v>0</v>
      </c>
      <c r="BC34" s="1">
        <v>10</v>
      </c>
      <c r="BD34" s="1"/>
      <c r="BE34" s="1">
        <v>0</v>
      </c>
    </row>
    <row r="35" spans="1:57" x14ac:dyDescent="0.25">
      <c r="A35" s="1" t="s">
        <v>103</v>
      </c>
      <c r="B35" s="2">
        <v>44720</v>
      </c>
      <c r="C35" s="1" t="s">
        <v>58</v>
      </c>
      <c r="D35" s="1">
        <v>10033</v>
      </c>
      <c r="E35" s="1" t="s">
        <v>59</v>
      </c>
      <c r="F35" s="1" t="s">
        <v>65</v>
      </c>
      <c r="G35" s="1" t="s">
        <v>66</v>
      </c>
      <c r="H35" s="1"/>
      <c r="I35" s="1" t="s">
        <v>62</v>
      </c>
      <c r="J35" s="1"/>
      <c r="K35" s="1">
        <v>7.3</v>
      </c>
      <c r="L35" s="1">
        <v>0.16</v>
      </c>
      <c r="M35" s="1">
        <v>7.7</v>
      </c>
      <c r="N35" s="1">
        <v>3</v>
      </c>
      <c r="O35" s="1" t="s">
        <v>63</v>
      </c>
      <c r="P35" s="1" t="s">
        <v>63</v>
      </c>
      <c r="Q35" s="1"/>
      <c r="R35" s="1"/>
      <c r="S35" s="1">
        <v>130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>
        <v>0</v>
      </c>
      <c r="BB35" s="1">
        <v>0</v>
      </c>
      <c r="BC35" s="1">
        <v>5</v>
      </c>
      <c r="BD35" s="1"/>
      <c r="BE35" s="1">
        <v>0</v>
      </c>
    </row>
    <row r="36" spans="1:57" x14ac:dyDescent="0.25">
      <c r="A36" s="1" t="s">
        <v>104</v>
      </c>
      <c r="B36" s="2">
        <v>44720</v>
      </c>
      <c r="C36" s="1" t="s">
        <v>58</v>
      </c>
      <c r="D36" s="1">
        <v>10033</v>
      </c>
      <c r="E36" s="1" t="s">
        <v>59</v>
      </c>
      <c r="F36" s="1" t="s">
        <v>68</v>
      </c>
      <c r="G36" s="1" t="s">
        <v>69</v>
      </c>
      <c r="H36" s="1"/>
      <c r="I36" s="1" t="s">
        <v>62</v>
      </c>
      <c r="J36" s="1"/>
      <c r="K36" s="1">
        <v>7.3</v>
      </c>
      <c r="L36" s="1">
        <v>0.18</v>
      </c>
      <c r="M36" s="1">
        <v>6.9</v>
      </c>
      <c r="N36" s="1">
        <v>3</v>
      </c>
      <c r="O36" s="1" t="s">
        <v>63</v>
      </c>
      <c r="P36" s="1" t="s">
        <v>63</v>
      </c>
      <c r="Q36" s="1"/>
      <c r="R36" s="1"/>
      <c r="S36" s="1">
        <v>130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0</v>
      </c>
      <c r="BB36" s="1">
        <v>0</v>
      </c>
      <c r="BC36" s="1">
        <v>5</v>
      </c>
      <c r="BD36" s="1"/>
      <c r="BE36" s="1">
        <v>0</v>
      </c>
    </row>
    <row r="37" spans="1:57" x14ac:dyDescent="0.25">
      <c r="A37" s="1" t="s">
        <v>105</v>
      </c>
      <c r="B37" s="2">
        <v>44720</v>
      </c>
      <c r="C37" s="1" t="s">
        <v>58</v>
      </c>
      <c r="D37" s="1">
        <v>10033</v>
      </c>
      <c r="E37" s="1" t="s">
        <v>59</v>
      </c>
      <c r="F37" s="1" t="s">
        <v>71</v>
      </c>
      <c r="G37" s="1" t="s">
        <v>72</v>
      </c>
      <c r="H37" s="1"/>
      <c r="I37" s="1" t="s">
        <v>62</v>
      </c>
      <c r="J37" s="1"/>
      <c r="K37" s="1">
        <v>7.3</v>
      </c>
      <c r="L37" s="1">
        <v>0.11</v>
      </c>
      <c r="M37" s="1">
        <v>7</v>
      </c>
      <c r="N37" s="1">
        <v>3</v>
      </c>
      <c r="O37" s="1" t="s">
        <v>63</v>
      </c>
      <c r="P37" s="1" t="s">
        <v>63</v>
      </c>
      <c r="Q37" s="1"/>
      <c r="R37" s="1"/>
      <c r="S37" s="1">
        <v>130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v>0</v>
      </c>
      <c r="BB37" s="1">
        <v>0</v>
      </c>
      <c r="BC37" s="1">
        <v>0</v>
      </c>
      <c r="BD37" s="1"/>
      <c r="BE37" s="1">
        <v>0</v>
      </c>
    </row>
    <row r="38" spans="1:57" x14ac:dyDescent="0.25">
      <c r="A38" s="1" t="s">
        <v>106</v>
      </c>
      <c r="B38" s="2">
        <v>44705</v>
      </c>
      <c r="C38" s="1" t="s">
        <v>58</v>
      </c>
      <c r="D38" s="1">
        <v>10033</v>
      </c>
      <c r="E38" s="1" t="s">
        <v>59</v>
      </c>
      <c r="F38" s="1" t="s">
        <v>60</v>
      </c>
      <c r="G38" s="1" t="s">
        <v>61</v>
      </c>
      <c r="H38" s="1"/>
      <c r="I38" s="1" t="s">
        <v>62</v>
      </c>
      <c r="J38" s="1"/>
      <c r="K38" s="1">
        <v>7.4</v>
      </c>
      <c r="L38" s="1">
        <v>0.1</v>
      </c>
      <c r="M38" s="1">
        <v>7.1</v>
      </c>
      <c r="N38" s="1">
        <v>3</v>
      </c>
      <c r="O38" s="1" t="s">
        <v>63</v>
      </c>
      <c r="P38" s="1" t="s">
        <v>63</v>
      </c>
      <c r="Q38" s="1"/>
      <c r="R38" s="1"/>
      <c r="S38" s="1">
        <v>99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v>0</v>
      </c>
      <c r="BB38" s="1">
        <v>0</v>
      </c>
      <c r="BC38" s="1">
        <v>1</v>
      </c>
      <c r="BD38" s="1"/>
      <c r="BE38" s="1">
        <v>0</v>
      </c>
    </row>
    <row r="39" spans="1:57" x14ac:dyDescent="0.25">
      <c r="A39" s="1" t="s">
        <v>107</v>
      </c>
      <c r="B39" s="2">
        <v>44705</v>
      </c>
      <c r="C39" s="1" t="s">
        <v>58</v>
      </c>
      <c r="D39" s="1">
        <v>10033</v>
      </c>
      <c r="E39" s="1" t="s">
        <v>59</v>
      </c>
      <c r="F39" s="1" t="s">
        <v>65</v>
      </c>
      <c r="G39" s="1" t="s">
        <v>66</v>
      </c>
      <c r="H39" s="1"/>
      <c r="I39" s="1" t="s">
        <v>62</v>
      </c>
      <c r="J39" s="1"/>
      <c r="K39" s="1">
        <v>7.4</v>
      </c>
      <c r="L39" s="1">
        <v>0.13</v>
      </c>
      <c r="M39" s="1">
        <v>7.2</v>
      </c>
      <c r="N39" s="1">
        <v>4</v>
      </c>
      <c r="O39" s="1" t="s">
        <v>63</v>
      </c>
      <c r="P39" s="1" t="s">
        <v>63</v>
      </c>
      <c r="Q39" s="1"/>
      <c r="R39" s="1"/>
      <c r="S39" s="1">
        <v>110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1</v>
      </c>
      <c r="BB39" s="1">
        <v>0</v>
      </c>
      <c r="BC39" s="1">
        <v>1</v>
      </c>
      <c r="BD39" s="1"/>
      <c r="BE39" s="1">
        <v>0</v>
      </c>
    </row>
    <row r="40" spans="1:57" x14ac:dyDescent="0.25">
      <c r="A40" s="1" t="s">
        <v>108</v>
      </c>
      <c r="B40" s="2">
        <v>44705</v>
      </c>
      <c r="C40" s="1" t="s">
        <v>58</v>
      </c>
      <c r="D40" s="1">
        <v>10033</v>
      </c>
      <c r="E40" s="1" t="s">
        <v>59</v>
      </c>
      <c r="F40" s="1" t="s">
        <v>68</v>
      </c>
      <c r="G40" s="1" t="s">
        <v>69</v>
      </c>
      <c r="H40" s="1"/>
      <c r="I40" s="1" t="s">
        <v>62</v>
      </c>
      <c r="J40" s="1"/>
      <c r="K40" s="1">
        <v>7.3</v>
      </c>
      <c r="L40" s="1">
        <v>0.6</v>
      </c>
      <c r="M40" s="1">
        <v>6.9</v>
      </c>
      <c r="N40" s="1">
        <v>3</v>
      </c>
      <c r="O40" s="1" t="s">
        <v>63</v>
      </c>
      <c r="P40" s="1" t="s">
        <v>63</v>
      </c>
      <c r="Q40" s="1"/>
      <c r="R40" s="1"/>
      <c r="S40" s="1">
        <v>120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0</v>
      </c>
      <c r="BB40" s="1">
        <v>0</v>
      </c>
      <c r="BC40" s="1">
        <v>4</v>
      </c>
      <c r="BD40" s="1"/>
      <c r="BE40" s="1">
        <v>0</v>
      </c>
    </row>
    <row r="41" spans="1:57" x14ac:dyDescent="0.25">
      <c r="A41" s="1" t="s">
        <v>109</v>
      </c>
      <c r="B41" s="2">
        <v>44705</v>
      </c>
      <c r="C41" s="1" t="s">
        <v>58</v>
      </c>
      <c r="D41" s="1">
        <v>10033</v>
      </c>
      <c r="E41" s="1" t="s">
        <v>59</v>
      </c>
      <c r="F41" s="1" t="s">
        <v>71</v>
      </c>
      <c r="G41" s="1" t="s">
        <v>72</v>
      </c>
      <c r="H41" s="1"/>
      <c r="I41" s="1" t="s">
        <v>62</v>
      </c>
      <c r="J41" s="1"/>
      <c r="K41" s="1">
        <v>7.3</v>
      </c>
      <c r="L41" s="1">
        <v>0.13</v>
      </c>
      <c r="M41" s="1">
        <v>7</v>
      </c>
      <c r="N41" s="1">
        <v>3</v>
      </c>
      <c r="O41" s="1" t="s">
        <v>63</v>
      </c>
      <c r="P41" s="1" t="s">
        <v>63</v>
      </c>
      <c r="Q41" s="1"/>
      <c r="R41" s="1"/>
      <c r="S41" s="1">
        <v>110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>
        <v>0</v>
      </c>
      <c r="BC41" s="1">
        <v>0</v>
      </c>
      <c r="BD41" s="1"/>
      <c r="BE41" s="1">
        <v>0</v>
      </c>
    </row>
    <row r="42" spans="1:57" x14ac:dyDescent="0.25">
      <c r="A42" s="1" t="s">
        <v>110</v>
      </c>
      <c r="B42" s="2">
        <v>44677</v>
      </c>
      <c r="C42" s="1" t="s">
        <v>58</v>
      </c>
      <c r="D42" s="1">
        <v>10033</v>
      </c>
      <c r="E42" s="1" t="s">
        <v>59</v>
      </c>
      <c r="F42" s="1" t="s">
        <v>60</v>
      </c>
      <c r="G42" s="1" t="s">
        <v>61</v>
      </c>
      <c r="H42" s="1"/>
      <c r="I42" s="1" t="s">
        <v>62</v>
      </c>
      <c r="J42" s="1"/>
      <c r="K42" s="1">
        <v>7.3</v>
      </c>
      <c r="L42" s="1">
        <v>0.1</v>
      </c>
      <c r="M42" s="1">
        <v>7.1</v>
      </c>
      <c r="N42" s="1">
        <v>3</v>
      </c>
      <c r="O42" s="1" t="s">
        <v>63</v>
      </c>
      <c r="P42" s="1" t="s">
        <v>63</v>
      </c>
      <c r="Q42" s="1"/>
      <c r="R42" s="1"/>
      <c r="S42" s="1">
        <v>120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v>0</v>
      </c>
      <c r="BB42" s="1">
        <v>0</v>
      </c>
      <c r="BC42" s="1">
        <v>0</v>
      </c>
      <c r="BD42" s="1"/>
      <c r="BE42" s="1">
        <v>0</v>
      </c>
    </row>
    <row r="43" spans="1:57" x14ac:dyDescent="0.25">
      <c r="A43" s="1" t="s">
        <v>111</v>
      </c>
      <c r="B43" s="2">
        <v>44677</v>
      </c>
      <c r="C43" s="1" t="s">
        <v>58</v>
      </c>
      <c r="D43" s="1">
        <v>10033</v>
      </c>
      <c r="E43" s="1" t="s">
        <v>59</v>
      </c>
      <c r="F43" s="1" t="s">
        <v>65</v>
      </c>
      <c r="G43" s="1" t="s">
        <v>66</v>
      </c>
      <c r="H43" s="1"/>
      <c r="I43" s="1" t="s">
        <v>62</v>
      </c>
      <c r="J43" s="1"/>
      <c r="K43" s="1">
        <v>7.2</v>
      </c>
      <c r="L43" s="1">
        <v>0.1</v>
      </c>
      <c r="M43" s="1">
        <v>7</v>
      </c>
      <c r="N43" s="1">
        <v>4</v>
      </c>
      <c r="O43" s="1" t="s">
        <v>63</v>
      </c>
      <c r="P43" s="1" t="s">
        <v>63</v>
      </c>
      <c r="Q43" s="1"/>
      <c r="R43" s="1"/>
      <c r="S43" s="1">
        <v>110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>
        <v>0</v>
      </c>
      <c r="BB43" s="1">
        <v>0</v>
      </c>
      <c r="BC43" s="1">
        <v>1</v>
      </c>
      <c r="BD43" s="1"/>
      <c r="BE43" s="1">
        <v>0</v>
      </c>
    </row>
    <row r="44" spans="1:57" x14ac:dyDescent="0.25">
      <c r="A44" s="1" t="s">
        <v>112</v>
      </c>
      <c r="B44" s="2">
        <v>44677</v>
      </c>
      <c r="C44" s="1" t="s">
        <v>58</v>
      </c>
      <c r="D44" s="1">
        <v>10033</v>
      </c>
      <c r="E44" s="1" t="s">
        <v>59</v>
      </c>
      <c r="F44" s="1" t="s">
        <v>68</v>
      </c>
      <c r="G44" s="1" t="s">
        <v>69</v>
      </c>
      <c r="H44" s="1"/>
      <c r="I44" s="1" t="s">
        <v>62</v>
      </c>
      <c r="J44" s="1"/>
      <c r="K44" s="1">
        <v>7.2</v>
      </c>
      <c r="L44" s="1">
        <v>0.15</v>
      </c>
      <c r="M44" s="1">
        <v>6.9</v>
      </c>
      <c r="N44" s="1">
        <v>3</v>
      </c>
      <c r="O44" s="1" t="s">
        <v>63</v>
      </c>
      <c r="P44" s="1" t="s">
        <v>63</v>
      </c>
      <c r="Q44" s="1"/>
      <c r="R44" s="1"/>
      <c r="S44" s="1">
        <v>130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>
        <v>0</v>
      </c>
      <c r="BB44" s="1">
        <v>0</v>
      </c>
      <c r="BC44" s="1">
        <v>0</v>
      </c>
      <c r="BD44" s="1"/>
      <c r="BE44" s="1">
        <v>0</v>
      </c>
    </row>
    <row r="45" spans="1:57" x14ac:dyDescent="0.25">
      <c r="A45" s="1" t="s">
        <v>113</v>
      </c>
      <c r="B45" s="2">
        <v>44677</v>
      </c>
      <c r="C45" s="1" t="s">
        <v>58</v>
      </c>
      <c r="D45" s="1">
        <v>10033</v>
      </c>
      <c r="E45" s="1" t="s">
        <v>59</v>
      </c>
      <c r="F45" s="1" t="s">
        <v>71</v>
      </c>
      <c r="G45" s="1" t="s">
        <v>72</v>
      </c>
      <c r="H45" s="1"/>
      <c r="I45" s="1" t="s">
        <v>62</v>
      </c>
      <c r="J45" s="1"/>
      <c r="K45" s="1">
        <v>7.3</v>
      </c>
      <c r="L45" s="1">
        <v>0.1</v>
      </c>
      <c r="M45" s="1">
        <v>7</v>
      </c>
      <c r="N45" s="1">
        <v>3</v>
      </c>
      <c r="O45" s="1" t="s">
        <v>63</v>
      </c>
      <c r="P45" s="1" t="s">
        <v>63</v>
      </c>
      <c r="Q45" s="1"/>
      <c r="R45" s="1"/>
      <c r="S45" s="1">
        <v>130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>
        <v>0</v>
      </c>
      <c r="BB45" s="1">
        <v>0</v>
      </c>
      <c r="BC45" s="1">
        <v>0</v>
      </c>
      <c r="BD45" s="1"/>
      <c r="BE45" s="1">
        <v>0</v>
      </c>
    </row>
    <row r="46" spans="1:57" x14ac:dyDescent="0.25">
      <c r="A46" s="1" t="s">
        <v>114</v>
      </c>
      <c r="B46" s="2">
        <v>44643</v>
      </c>
      <c r="C46" s="1" t="s">
        <v>58</v>
      </c>
      <c r="D46" s="1">
        <v>10033</v>
      </c>
      <c r="E46" s="1" t="s">
        <v>59</v>
      </c>
      <c r="F46" s="1" t="s">
        <v>60</v>
      </c>
      <c r="G46" s="1" t="s">
        <v>61</v>
      </c>
      <c r="H46" s="1"/>
      <c r="I46" s="1" t="s">
        <v>62</v>
      </c>
      <c r="J46" s="1"/>
      <c r="K46" s="1">
        <v>7.1</v>
      </c>
      <c r="L46" s="1">
        <v>0.11</v>
      </c>
      <c r="M46" s="1">
        <v>6.8</v>
      </c>
      <c r="N46" s="1">
        <v>4</v>
      </c>
      <c r="O46" s="1" t="s">
        <v>63</v>
      </c>
      <c r="P46" s="1" t="s">
        <v>63</v>
      </c>
      <c r="Q46" s="1"/>
      <c r="R46" s="1"/>
      <c r="S46" s="1">
        <v>85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v>0</v>
      </c>
      <c r="BB46" s="1">
        <v>0</v>
      </c>
      <c r="BC46" s="1">
        <v>2</v>
      </c>
      <c r="BD46" s="1"/>
      <c r="BE46" s="1">
        <v>0</v>
      </c>
    </row>
    <row r="47" spans="1:57" x14ac:dyDescent="0.25">
      <c r="A47" s="1" t="s">
        <v>115</v>
      </c>
      <c r="B47" s="2">
        <v>44643</v>
      </c>
      <c r="C47" s="1" t="s">
        <v>58</v>
      </c>
      <c r="D47" s="1">
        <v>10033</v>
      </c>
      <c r="E47" s="1" t="s">
        <v>59</v>
      </c>
      <c r="F47" s="1" t="s">
        <v>65</v>
      </c>
      <c r="G47" s="1" t="s">
        <v>66</v>
      </c>
      <c r="H47" s="1"/>
      <c r="I47" s="1" t="s">
        <v>62</v>
      </c>
      <c r="J47" s="1"/>
      <c r="K47" s="1">
        <v>7.2</v>
      </c>
      <c r="L47" s="1">
        <v>0.14000000000000001</v>
      </c>
      <c r="M47" s="1">
        <v>6.9</v>
      </c>
      <c r="N47" s="1">
        <v>4</v>
      </c>
      <c r="O47" s="1" t="s">
        <v>63</v>
      </c>
      <c r="P47" s="1" t="s">
        <v>63</v>
      </c>
      <c r="Q47" s="1"/>
      <c r="R47" s="1"/>
      <c r="S47" s="1">
        <v>89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>
        <v>0</v>
      </c>
      <c r="BB47" s="1">
        <v>0</v>
      </c>
      <c r="BC47" s="1">
        <v>10</v>
      </c>
      <c r="BD47" s="1"/>
      <c r="BE47" s="1">
        <v>0</v>
      </c>
    </row>
    <row r="48" spans="1:57" x14ac:dyDescent="0.25">
      <c r="A48" s="1" t="s">
        <v>116</v>
      </c>
      <c r="B48" s="2">
        <v>44643</v>
      </c>
      <c r="C48" s="1" t="s">
        <v>58</v>
      </c>
      <c r="D48" s="1">
        <v>10033</v>
      </c>
      <c r="E48" s="1" t="s">
        <v>59</v>
      </c>
      <c r="F48" s="1" t="s">
        <v>68</v>
      </c>
      <c r="G48" s="1" t="s">
        <v>69</v>
      </c>
      <c r="H48" s="1"/>
      <c r="I48" s="1" t="s">
        <v>62</v>
      </c>
      <c r="J48" s="1"/>
      <c r="K48" s="1">
        <v>7</v>
      </c>
      <c r="L48" s="1">
        <v>0.11</v>
      </c>
      <c r="M48" s="1">
        <v>6.7</v>
      </c>
      <c r="N48" s="1">
        <v>4</v>
      </c>
      <c r="O48" s="1" t="s">
        <v>63</v>
      </c>
      <c r="P48" s="1" t="s">
        <v>63</v>
      </c>
      <c r="Q48" s="1"/>
      <c r="R48" s="1"/>
      <c r="S48" s="1">
        <v>100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>
        <v>0</v>
      </c>
      <c r="BB48" s="1">
        <v>0</v>
      </c>
      <c r="BC48" s="1">
        <v>3</v>
      </c>
      <c r="BD48" s="1"/>
      <c r="BE48" s="1">
        <v>0</v>
      </c>
    </row>
    <row r="49" spans="1:57" x14ac:dyDescent="0.25">
      <c r="A49" s="1" t="s">
        <v>117</v>
      </c>
      <c r="B49" s="2">
        <v>44643</v>
      </c>
      <c r="C49" s="1" t="s">
        <v>58</v>
      </c>
      <c r="D49" s="1">
        <v>10033</v>
      </c>
      <c r="E49" s="1" t="s">
        <v>59</v>
      </c>
      <c r="F49" s="1" t="s">
        <v>71</v>
      </c>
      <c r="G49" s="1" t="s">
        <v>72</v>
      </c>
      <c r="H49" s="1"/>
      <c r="I49" s="1" t="s">
        <v>62</v>
      </c>
      <c r="J49" s="1"/>
      <c r="K49" s="1">
        <v>7</v>
      </c>
      <c r="L49" s="1">
        <v>0.13</v>
      </c>
      <c r="M49" s="1">
        <v>6.7</v>
      </c>
      <c r="N49" s="1">
        <v>4</v>
      </c>
      <c r="O49" s="1" t="s">
        <v>63</v>
      </c>
      <c r="P49" s="1" t="s">
        <v>63</v>
      </c>
      <c r="Q49" s="1"/>
      <c r="R49" s="1"/>
      <c r="S49" s="1">
        <v>110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>
        <v>0</v>
      </c>
      <c r="BB49" s="1">
        <v>0</v>
      </c>
      <c r="BC49" s="1">
        <v>1</v>
      </c>
      <c r="BD49" s="1"/>
      <c r="BE49" s="1">
        <v>0</v>
      </c>
    </row>
    <row r="50" spans="1:57" x14ac:dyDescent="0.25">
      <c r="A50" s="1" t="s">
        <v>118</v>
      </c>
      <c r="B50" s="2">
        <v>44622</v>
      </c>
      <c r="C50" s="1" t="s">
        <v>58</v>
      </c>
      <c r="D50" s="1">
        <v>10033</v>
      </c>
      <c r="E50" s="1" t="s">
        <v>59</v>
      </c>
      <c r="F50" s="1" t="s">
        <v>60</v>
      </c>
      <c r="G50" s="1" t="s">
        <v>61</v>
      </c>
      <c r="H50" s="1"/>
      <c r="I50" s="1" t="s">
        <v>62</v>
      </c>
      <c r="J50" s="1"/>
      <c r="K50" s="1">
        <v>7.2</v>
      </c>
      <c r="L50" s="1">
        <v>0.14000000000000001</v>
      </c>
      <c r="M50" s="1">
        <v>6.7</v>
      </c>
      <c r="N50" s="1">
        <v>5</v>
      </c>
      <c r="O50" s="1" t="s">
        <v>63</v>
      </c>
      <c r="P50" s="1" t="s">
        <v>63</v>
      </c>
      <c r="Q50" s="1"/>
      <c r="R50" s="1"/>
      <c r="S50" s="1">
        <v>88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>
        <v>0</v>
      </c>
      <c r="BB50" s="1">
        <v>0</v>
      </c>
      <c r="BC50" s="1">
        <v>2</v>
      </c>
      <c r="BD50" s="1"/>
      <c r="BE50" s="1">
        <v>0</v>
      </c>
    </row>
    <row r="51" spans="1:57" x14ac:dyDescent="0.25">
      <c r="A51" s="1" t="s">
        <v>119</v>
      </c>
      <c r="B51" s="2">
        <v>44622</v>
      </c>
      <c r="C51" s="1" t="s">
        <v>58</v>
      </c>
      <c r="D51" s="1">
        <v>10033</v>
      </c>
      <c r="E51" s="1" t="s">
        <v>59</v>
      </c>
      <c r="F51" s="1" t="s">
        <v>65</v>
      </c>
      <c r="G51" s="1" t="s">
        <v>66</v>
      </c>
      <c r="H51" s="1"/>
      <c r="I51" s="1" t="s">
        <v>62</v>
      </c>
      <c r="J51" s="1"/>
      <c r="K51" s="1">
        <v>7.2</v>
      </c>
      <c r="L51" s="1">
        <v>0.11</v>
      </c>
      <c r="M51" s="1">
        <v>6.8</v>
      </c>
      <c r="N51" s="1">
        <v>4</v>
      </c>
      <c r="O51" s="1" t="s">
        <v>63</v>
      </c>
      <c r="P51" s="1" t="s">
        <v>63</v>
      </c>
      <c r="Q51" s="1"/>
      <c r="R51" s="1"/>
      <c r="S51" s="1">
        <v>88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0</v>
      </c>
      <c r="BB51" s="1">
        <v>0</v>
      </c>
      <c r="BC51" s="1">
        <v>10</v>
      </c>
      <c r="BD51" s="1"/>
      <c r="BE51" s="1">
        <v>0</v>
      </c>
    </row>
    <row r="52" spans="1:57" x14ac:dyDescent="0.25">
      <c r="A52" s="1" t="s">
        <v>120</v>
      </c>
      <c r="B52" s="2">
        <v>44622</v>
      </c>
      <c r="C52" s="1" t="s">
        <v>58</v>
      </c>
      <c r="D52" s="1">
        <v>10033</v>
      </c>
      <c r="E52" s="1" t="s">
        <v>59</v>
      </c>
      <c r="F52" s="1" t="s">
        <v>68</v>
      </c>
      <c r="G52" s="1" t="s">
        <v>69</v>
      </c>
      <c r="H52" s="1"/>
      <c r="I52" s="1" t="s">
        <v>62</v>
      </c>
      <c r="J52" s="1"/>
      <c r="K52" s="1">
        <v>7</v>
      </c>
      <c r="L52" s="1">
        <v>0.2</v>
      </c>
      <c r="M52" s="1">
        <v>6.6</v>
      </c>
      <c r="N52" s="1">
        <v>4</v>
      </c>
      <c r="O52" s="1" t="s">
        <v>63</v>
      </c>
      <c r="P52" s="1" t="s">
        <v>63</v>
      </c>
      <c r="Q52" s="1"/>
      <c r="R52" s="1"/>
      <c r="S52" s="1">
        <v>92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v>0</v>
      </c>
      <c r="BB52" s="1">
        <v>0</v>
      </c>
      <c r="BC52" s="1">
        <v>0</v>
      </c>
      <c r="BD52" s="1"/>
      <c r="BE52" s="1">
        <v>0</v>
      </c>
    </row>
    <row r="53" spans="1:57" x14ac:dyDescent="0.25">
      <c r="A53" s="1" t="s">
        <v>121</v>
      </c>
      <c r="B53" s="2">
        <v>44622</v>
      </c>
      <c r="C53" s="1" t="s">
        <v>58</v>
      </c>
      <c r="D53" s="1">
        <v>10033</v>
      </c>
      <c r="E53" s="1" t="s">
        <v>59</v>
      </c>
      <c r="F53" s="1" t="s">
        <v>71</v>
      </c>
      <c r="G53" s="1" t="s">
        <v>72</v>
      </c>
      <c r="H53" s="1"/>
      <c r="I53" s="1" t="s">
        <v>62</v>
      </c>
      <c r="J53" s="1"/>
      <c r="K53" s="1">
        <v>7.1</v>
      </c>
      <c r="L53" s="1">
        <v>0.1</v>
      </c>
      <c r="M53" s="1">
        <v>6.6</v>
      </c>
      <c r="N53" s="1">
        <v>4</v>
      </c>
      <c r="O53" s="1" t="s">
        <v>63</v>
      </c>
      <c r="P53" s="1" t="s">
        <v>63</v>
      </c>
      <c r="Q53" s="1"/>
      <c r="R53" s="1"/>
      <c r="S53" s="1">
        <v>91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>
        <v>0</v>
      </c>
      <c r="BB53" s="1">
        <v>0</v>
      </c>
      <c r="BC53" s="1">
        <v>1</v>
      </c>
      <c r="BD53" s="1"/>
      <c r="BE53" s="1">
        <v>0</v>
      </c>
    </row>
    <row r="54" spans="1:57" x14ac:dyDescent="0.25">
      <c r="A54" s="1" t="s">
        <v>122</v>
      </c>
      <c r="B54" s="2">
        <v>44566</v>
      </c>
      <c r="C54" s="1" t="s">
        <v>58</v>
      </c>
      <c r="D54" s="1">
        <v>10033</v>
      </c>
      <c r="E54" s="1" t="s">
        <v>59</v>
      </c>
      <c r="F54" s="1" t="s">
        <v>60</v>
      </c>
      <c r="G54" s="1" t="s">
        <v>61</v>
      </c>
      <c r="H54" s="1"/>
      <c r="I54" s="1" t="s">
        <v>62</v>
      </c>
      <c r="J54" s="1"/>
      <c r="K54" s="1">
        <v>7.4</v>
      </c>
      <c r="L54" s="1">
        <v>0.14000000000000001</v>
      </c>
      <c r="M54" s="1">
        <v>6.6</v>
      </c>
      <c r="N54" s="1">
        <v>3</v>
      </c>
      <c r="O54" s="1" t="s">
        <v>63</v>
      </c>
      <c r="P54" s="1" t="s">
        <v>63</v>
      </c>
      <c r="Q54" s="1"/>
      <c r="R54" s="1"/>
      <c r="S54" s="1">
        <v>84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v>0</v>
      </c>
      <c r="BB54" s="1">
        <v>0</v>
      </c>
      <c r="BC54" s="1">
        <v>1</v>
      </c>
      <c r="BD54" s="1"/>
      <c r="BE54" s="1">
        <v>0</v>
      </c>
    </row>
    <row r="55" spans="1:57" x14ac:dyDescent="0.25">
      <c r="A55" s="1" t="s">
        <v>123</v>
      </c>
      <c r="B55" s="2">
        <v>44566</v>
      </c>
      <c r="C55" s="1" t="s">
        <v>58</v>
      </c>
      <c r="D55" s="1">
        <v>10033</v>
      </c>
      <c r="E55" s="1" t="s">
        <v>59</v>
      </c>
      <c r="F55" s="1" t="s">
        <v>65</v>
      </c>
      <c r="G55" s="1" t="s">
        <v>66</v>
      </c>
      <c r="H55" s="1"/>
      <c r="I55" s="1" t="s">
        <v>62</v>
      </c>
      <c r="J55" s="1"/>
      <c r="K55" s="1">
        <v>7.4</v>
      </c>
      <c r="L55" s="1">
        <v>0.15</v>
      </c>
      <c r="M55" s="1">
        <v>6.8</v>
      </c>
      <c r="N55" s="1">
        <v>4</v>
      </c>
      <c r="O55" s="1" t="s">
        <v>63</v>
      </c>
      <c r="P55" s="1" t="s">
        <v>63</v>
      </c>
      <c r="Q55" s="1"/>
      <c r="R55" s="1"/>
      <c r="S55" s="1">
        <v>79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>
        <v>0</v>
      </c>
      <c r="BB55" s="1">
        <v>0</v>
      </c>
      <c r="BC55" s="1">
        <v>35</v>
      </c>
      <c r="BD55" s="1"/>
      <c r="BE55" s="1">
        <v>0</v>
      </c>
    </row>
    <row r="56" spans="1:57" x14ac:dyDescent="0.25">
      <c r="A56" s="1" t="s">
        <v>124</v>
      </c>
      <c r="B56" s="2">
        <v>44566</v>
      </c>
      <c r="C56" s="1" t="s">
        <v>58</v>
      </c>
      <c r="D56" s="1">
        <v>10033</v>
      </c>
      <c r="E56" s="1" t="s">
        <v>59</v>
      </c>
      <c r="F56" s="1" t="s">
        <v>68</v>
      </c>
      <c r="G56" s="1" t="s">
        <v>69</v>
      </c>
      <c r="H56" s="1"/>
      <c r="I56" s="1" t="s">
        <v>62</v>
      </c>
      <c r="J56" s="1"/>
      <c r="K56" s="1">
        <v>7.4</v>
      </c>
      <c r="L56" s="1">
        <v>0.2</v>
      </c>
      <c r="M56" s="1">
        <v>6.6</v>
      </c>
      <c r="N56" s="1">
        <v>3</v>
      </c>
      <c r="O56" s="1" t="s">
        <v>63</v>
      </c>
      <c r="P56" s="1" t="s">
        <v>63</v>
      </c>
      <c r="Q56" s="1"/>
      <c r="R56" s="1"/>
      <c r="S56" s="1">
        <v>100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>
        <v>0</v>
      </c>
      <c r="BB56" s="1">
        <v>0</v>
      </c>
      <c r="BC56" s="1">
        <v>2</v>
      </c>
      <c r="BD56" s="1"/>
      <c r="BE56" s="1">
        <v>0</v>
      </c>
    </row>
    <row r="57" spans="1:57" x14ac:dyDescent="0.25">
      <c r="A57" s="1" t="s">
        <v>125</v>
      </c>
      <c r="B57" s="2">
        <v>44566</v>
      </c>
      <c r="C57" s="1" t="s">
        <v>58</v>
      </c>
      <c r="D57" s="1">
        <v>10033</v>
      </c>
      <c r="E57" s="1" t="s">
        <v>59</v>
      </c>
      <c r="F57" s="1" t="s">
        <v>71</v>
      </c>
      <c r="G57" s="1" t="s">
        <v>72</v>
      </c>
      <c r="H57" s="1"/>
      <c r="I57" s="1" t="s">
        <v>62</v>
      </c>
      <c r="J57" s="1"/>
      <c r="K57" s="1">
        <v>7.5</v>
      </c>
      <c r="L57" s="1">
        <v>0.19</v>
      </c>
      <c r="M57" s="1">
        <v>6.6</v>
      </c>
      <c r="N57" s="1">
        <v>3</v>
      </c>
      <c r="O57" s="1" t="s">
        <v>63</v>
      </c>
      <c r="P57" s="1" t="s">
        <v>63</v>
      </c>
      <c r="Q57" s="1"/>
      <c r="R57" s="1"/>
      <c r="S57" s="1">
        <v>83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0</v>
      </c>
      <c r="BB57" s="1">
        <v>0</v>
      </c>
      <c r="BC57" s="1">
        <v>2</v>
      </c>
      <c r="BD57" s="1"/>
      <c r="BE57" s="1">
        <v>0</v>
      </c>
    </row>
    <row r="58" spans="1:57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"/>
      <c r="B59" s="2"/>
      <c r="C59" s="1"/>
      <c r="D59" s="1"/>
      <c r="E59" s="1"/>
      <c r="F59" s="1"/>
      <c r="G59" s="1"/>
      <c r="H59" s="1"/>
      <c r="I59" s="1"/>
      <c r="J59" s="4" t="s">
        <v>126</v>
      </c>
      <c r="K59" s="4">
        <f>COUNT(K2:K57)</f>
        <v>56</v>
      </c>
      <c r="L59" s="4">
        <f>COUNT(L2:L57)</f>
        <v>56</v>
      </c>
      <c r="M59" s="4">
        <f>COUNT(M2:M57)</f>
        <v>56</v>
      </c>
      <c r="N59" s="4">
        <f>COUNT(N2:N57)</f>
        <v>56</v>
      </c>
      <c r="O59" s="4"/>
      <c r="P59" s="4"/>
      <c r="Q59" s="4">
        <f t="shared" ref="Q59:BE59" si="0">COUNT(Q2:Q57)</f>
        <v>1</v>
      </c>
      <c r="R59" s="4">
        <f t="shared" si="0"/>
        <v>1</v>
      </c>
      <c r="S59" s="4">
        <f t="shared" si="0"/>
        <v>56</v>
      </c>
      <c r="T59" s="4">
        <f t="shared" si="0"/>
        <v>1</v>
      </c>
      <c r="U59" s="4">
        <f t="shared" si="0"/>
        <v>1</v>
      </c>
      <c r="V59" s="4">
        <f t="shared" si="0"/>
        <v>1</v>
      </c>
      <c r="W59" s="4">
        <f t="shared" si="0"/>
        <v>1</v>
      </c>
      <c r="X59" s="4">
        <f t="shared" si="0"/>
        <v>1</v>
      </c>
      <c r="Y59" s="4">
        <f t="shared" si="0"/>
        <v>1</v>
      </c>
      <c r="Z59" s="4">
        <f t="shared" si="0"/>
        <v>1</v>
      </c>
      <c r="AA59" s="4">
        <f t="shared" si="0"/>
        <v>1</v>
      </c>
      <c r="AB59" s="4">
        <f t="shared" si="0"/>
        <v>1</v>
      </c>
      <c r="AC59" s="4">
        <f t="shared" si="0"/>
        <v>1</v>
      </c>
      <c r="AD59" s="4">
        <f t="shared" si="0"/>
        <v>1</v>
      </c>
      <c r="AE59" s="4">
        <f t="shared" si="0"/>
        <v>1</v>
      </c>
      <c r="AF59" s="4">
        <f t="shared" si="0"/>
        <v>1</v>
      </c>
      <c r="AG59" s="4">
        <f t="shared" si="0"/>
        <v>1</v>
      </c>
      <c r="AH59" s="4">
        <f t="shared" si="0"/>
        <v>1</v>
      </c>
      <c r="AI59" s="4">
        <f t="shared" si="0"/>
        <v>1</v>
      </c>
      <c r="AJ59" s="4">
        <f t="shared" si="0"/>
        <v>1</v>
      </c>
      <c r="AK59" s="4">
        <f t="shared" si="0"/>
        <v>1</v>
      </c>
      <c r="AL59" s="4">
        <f t="shared" si="0"/>
        <v>1</v>
      </c>
      <c r="AM59" s="4">
        <f t="shared" si="0"/>
        <v>1</v>
      </c>
      <c r="AN59" s="4">
        <f t="shared" si="0"/>
        <v>1</v>
      </c>
      <c r="AO59" s="4">
        <f t="shared" si="0"/>
        <v>1</v>
      </c>
      <c r="AP59" s="4">
        <f t="shared" si="0"/>
        <v>1</v>
      </c>
      <c r="AQ59" s="4">
        <f t="shared" si="0"/>
        <v>1</v>
      </c>
      <c r="AR59" s="4">
        <f t="shared" si="0"/>
        <v>1</v>
      </c>
      <c r="AS59" s="4">
        <f t="shared" si="0"/>
        <v>1</v>
      </c>
      <c r="AT59" s="4">
        <f t="shared" si="0"/>
        <v>1</v>
      </c>
      <c r="AU59" s="4">
        <f t="shared" si="0"/>
        <v>1</v>
      </c>
      <c r="AV59" s="4">
        <f t="shared" si="0"/>
        <v>1</v>
      </c>
      <c r="AW59" s="4">
        <f t="shared" si="0"/>
        <v>1</v>
      </c>
      <c r="AX59" s="4">
        <f t="shared" si="0"/>
        <v>1</v>
      </c>
      <c r="AY59" s="4">
        <f t="shared" si="0"/>
        <v>1</v>
      </c>
      <c r="AZ59" s="4">
        <f t="shared" si="0"/>
        <v>1</v>
      </c>
      <c r="BA59" s="4">
        <f t="shared" si="0"/>
        <v>56</v>
      </c>
      <c r="BB59" s="4">
        <f t="shared" si="0"/>
        <v>56</v>
      </c>
      <c r="BC59" s="4">
        <f t="shared" si="0"/>
        <v>56</v>
      </c>
      <c r="BD59" s="4">
        <f t="shared" si="0"/>
        <v>1</v>
      </c>
      <c r="BE59" s="4">
        <f t="shared" si="0"/>
        <v>56</v>
      </c>
    </row>
    <row r="60" spans="1:57" x14ac:dyDescent="0.25">
      <c r="A60" s="1"/>
      <c r="B60" s="2"/>
      <c r="C60" s="1"/>
      <c r="D60" s="1"/>
      <c r="E60" s="1"/>
      <c r="F60" s="1"/>
      <c r="G60" s="1"/>
      <c r="H60" s="1"/>
      <c r="I60" s="1"/>
      <c r="J60" s="4" t="s">
        <v>127</v>
      </c>
      <c r="K60" s="6">
        <f>AVERAGE(K2:K57)</f>
        <v>7.4982142857142842</v>
      </c>
      <c r="L60" s="6">
        <f>AVERAGE(L2:L57)</f>
        <v>0.16232142857142853</v>
      </c>
      <c r="M60" s="6">
        <f>AVERAGE(M2:M57)</f>
        <v>6.9946428571428578</v>
      </c>
      <c r="N60" s="6">
        <f>AVERAGE(N2:N57)</f>
        <v>3.7678571428571428</v>
      </c>
      <c r="O60" s="4"/>
      <c r="P60" s="4"/>
      <c r="Q60" s="4">
        <f t="shared" ref="Q60:BE60" si="1">AVERAGE(Q2:Q57)</f>
        <v>0.49</v>
      </c>
      <c r="R60" s="4">
        <f t="shared" si="1"/>
        <v>1E-3</v>
      </c>
      <c r="S60" s="5">
        <f t="shared" si="1"/>
        <v>118.03571428571429</v>
      </c>
      <c r="T60" s="4">
        <f t="shared" si="1"/>
        <v>0.2</v>
      </c>
      <c r="U60" s="4">
        <f t="shared" si="1"/>
        <v>2.81</v>
      </c>
      <c r="V60" s="4">
        <f t="shared" si="1"/>
        <v>5.0000000000000001E-3</v>
      </c>
      <c r="W60" s="4">
        <f t="shared" si="1"/>
        <v>0.05</v>
      </c>
      <c r="X60" s="4">
        <f t="shared" si="1"/>
        <v>22</v>
      </c>
      <c r="Y60" s="4">
        <f t="shared" si="1"/>
        <v>6</v>
      </c>
      <c r="Z60" s="4">
        <f t="shared" si="1"/>
        <v>0.43</v>
      </c>
      <c r="AA60" s="4">
        <f t="shared" si="1"/>
        <v>4.3</v>
      </c>
      <c r="AB60" s="4">
        <f t="shared" si="1"/>
        <v>9.33</v>
      </c>
      <c r="AC60" s="4">
        <f t="shared" si="1"/>
        <v>0.63</v>
      </c>
      <c r="AD60" s="4">
        <f t="shared" si="1"/>
        <v>0.25</v>
      </c>
      <c r="AE60" s="4">
        <f t="shared" si="1"/>
        <v>0.1</v>
      </c>
      <c r="AF60" s="4">
        <f t="shared" si="1"/>
        <v>3.2</v>
      </c>
      <c r="AG60" s="4">
        <f t="shared" si="1"/>
        <v>1</v>
      </c>
      <c r="AH60" s="4">
        <f t="shared" si="1"/>
        <v>5</v>
      </c>
      <c r="AI60" s="4">
        <f t="shared" si="1"/>
        <v>0.2</v>
      </c>
      <c r="AJ60" s="4">
        <f t="shared" si="1"/>
        <v>12</v>
      </c>
      <c r="AK60" s="4">
        <f t="shared" si="1"/>
        <v>1.49</v>
      </c>
      <c r="AL60" s="4">
        <f t="shared" si="1"/>
        <v>7.8E-2</v>
      </c>
      <c r="AM60" s="4">
        <f t="shared" si="1"/>
        <v>8.1000000000000003E-2</v>
      </c>
      <c r="AN60" s="4">
        <f t="shared" si="1"/>
        <v>3.3</v>
      </c>
      <c r="AO60" s="4">
        <f t="shared" si="1"/>
        <v>2E-3</v>
      </c>
      <c r="AP60" s="4">
        <f t="shared" si="1"/>
        <v>6.0000000000000001E-3</v>
      </c>
      <c r="AQ60" s="4">
        <f t="shared" si="1"/>
        <v>0.1</v>
      </c>
      <c r="AR60" s="4">
        <f t="shared" si="1"/>
        <v>0.75</v>
      </c>
      <c r="AS60" s="4">
        <f t="shared" si="1"/>
        <v>0.2</v>
      </c>
      <c r="AT60" s="4">
        <f t="shared" si="1"/>
        <v>0.1</v>
      </c>
      <c r="AU60" s="4">
        <f t="shared" si="1"/>
        <v>0.25</v>
      </c>
      <c r="AV60" s="4">
        <f t="shared" si="1"/>
        <v>0.1</v>
      </c>
      <c r="AW60" s="4">
        <f t="shared" si="1"/>
        <v>5</v>
      </c>
      <c r="AX60" s="4">
        <f t="shared" si="1"/>
        <v>0.2</v>
      </c>
      <c r="AY60" s="4">
        <f t="shared" si="1"/>
        <v>0.1</v>
      </c>
      <c r="AZ60" s="4">
        <f t="shared" si="1"/>
        <v>0.05</v>
      </c>
      <c r="BA60" s="6">
        <f t="shared" si="1"/>
        <v>5.3571428571428568E-2</v>
      </c>
      <c r="BB60" s="4">
        <f t="shared" si="1"/>
        <v>0</v>
      </c>
      <c r="BC60" s="8">
        <f t="shared" si="1"/>
        <v>11.446428571428571</v>
      </c>
      <c r="BD60" s="4">
        <f t="shared" si="1"/>
        <v>0</v>
      </c>
      <c r="BE60" s="4">
        <f t="shared" si="1"/>
        <v>0</v>
      </c>
    </row>
    <row r="61" spans="1:57" x14ac:dyDescent="0.25">
      <c r="A61" s="1"/>
      <c r="B61" s="2"/>
      <c r="C61" s="1"/>
      <c r="D61" s="1"/>
      <c r="E61" s="1"/>
      <c r="F61" s="1"/>
      <c r="G61" s="1"/>
      <c r="H61" s="1"/>
      <c r="I61" s="1"/>
      <c r="J61" s="4" t="s">
        <v>128</v>
      </c>
      <c r="K61" s="4">
        <f>MEDIAN(K2:K57)</f>
        <v>7.3</v>
      </c>
      <c r="L61" s="4">
        <f>MEDIAN(L2:L57)</f>
        <v>0.14000000000000001</v>
      </c>
      <c r="M61" s="4">
        <f>MEDIAN(M2:M57)</f>
        <v>7</v>
      </c>
      <c r="N61" s="4">
        <f>MEDIAN(N2:N57)</f>
        <v>4</v>
      </c>
      <c r="O61" s="4"/>
      <c r="P61" s="4"/>
      <c r="Q61" s="4">
        <f t="shared" ref="Q61:BE61" si="2">MEDIAN(Q2:Q57)</f>
        <v>0.49</v>
      </c>
      <c r="R61" s="4">
        <f t="shared" si="2"/>
        <v>1E-3</v>
      </c>
      <c r="S61" s="4">
        <f t="shared" si="2"/>
        <v>115</v>
      </c>
      <c r="T61" s="4">
        <f t="shared" si="2"/>
        <v>0.2</v>
      </c>
      <c r="U61" s="4">
        <f t="shared" si="2"/>
        <v>2.81</v>
      </c>
      <c r="V61" s="4">
        <f t="shared" si="2"/>
        <v>5.0000000000000001E-3</v>
      </c>
      <c r="W61" s="4">
        <f t="shared" si="2"/>
        <v>0.05</v>
      </c>
      <c r="X61" s="4">
        <f t="shared" si="2"/>
        <v>22</v>
      </c>
      <c r="Y61" s="4">
        <f t="shared" si="2"/>
        <v>6</v>
      </c>
      <c r="Z61" s="4">
        <f t="shared" si="2"/>
        <v>0.43</v>
      </c>
      <c r="AA61" s="4">
        <f t="shared" si="2"/>
        <v>4.3</v>
      </c>
      <c r="AB61" s="4">
        <f t="shared" si="2"/>
        <v>9.33</v>
      </c>
      <c r="AC61" s="4">
        <f t="shared" si="2"/>
        <v>0.63</v>
      </c>
      <c r="AD61" s="4">
        <f t="shared" si="2"/>
        <v>0.25</v>
      </c>
      <c r="AE61" s="4">
        <f t="shared" si="2"/>
        <v>0.1</v>
      </c>
      <c r="AF61" s="4">
        <f t="shared" si="2"/>
        <v>3.2</v>
      </c>
      <c r="AG61" s="4">
        <f t="shared" si="2"/>
        <v>1</v>
      </c>
      <c r="AH61" s="4">
        <f t="shared" si="2"/>
        <v>5</v>
      </c>
      <c r="AI61" s="4">
        <f t="shared" si="2"/>
        <v>0.2</v>
      </c>
      <c r="AJ61" s="4">
        <f t="shared" si="2"/>
        <v>12</v>
      </c>
      <c r="AK61" s="4">
        <f t="shared" si="2"/>
        <v>1.49</v>
      </c>
      <c r="AL61" s="4">
        <f t="shared" si="2"/>
        <v>7.8E-2</v>
      </c>
      <c r="AM61" s="4">
        <f t="shared" si="2"/>
        <v>8.1000000000000003E-2</v>
      </c>
      <c r="AN61" s="4">
        <f t="shared" si="2"/>
        <v>3.3</v>
      </c>
      <c r="AO61" s="4">
        <f t="shared" si="2"/>
        <v>2E-3</v>
      </c>
      <c r="AP61" s="4">
        <f t="shared" si="2"/>
        <v>6.0000000000000001E-3</v>
      </c>
      <c r="AQ61" s="4">
        <f t="shared" si="2"/>
        <v>0.1</v>
      </c>
      <c r="AR61" s="4">
        <f t="shared" si="2"/>
        <v>0.75</v>
      </c>
      <c r="AS61" s="4">
        <f t="shared" si="2"/>
        <v>0.2</v>
      </c>
      <c r="AT61" s="4">
        <f t="shared" si="2"/>
        <v>0.1</v>
      </c>
      <c r="AU61" s="4">
        <f t="shared" si="2"/>
        <v>0.25</v>
      </c>
      <c r="AV61" s="4">
        <f t="shared" si="2"/>
        <v>0.1</v>
      </c>
      <c r="AW61" s="4">
        <f t="shared" si="2"/>
        <v>5</v>
      </c>
      <c r="AX61" s="4">
        <f t="shared" si="2"/>
        <v>0.2</v>
      </c>
      <c r="AY61" s="4">
        <f t="shared" si="2"/>
        <v>0.1</v>
      </c>
      <c r="AZ61" s="4">
        <f t="shared" si="2"/>
        <v>0.05</v>
      </c>
      <c r="BA61" s="4">
        <f t="shared" si="2"/>
        <v>0</v>
      </c>
      <c r="BB61" s="4">
        <f t="shared" si="2"/>
        <v>0</v>
      </c>
      <c r="BC61" s="4">
        <f t="shared" si="2"/>
        <v>3</v>
      </c>
      <c r="BD61" s="4">
        <f t="shared" si="2"/>
        <v>0</v>
      </c>
      <c r="BE61" s="4">
        <f t="shared" si="2"/>
        <v>0</v>
      </c>
    </row>
    <row r="62" spans="1:57" x14ac:dyDescent="0.25">
      <c r="A62" s="1"/>
      <c r="B62" s="2"/>
      <c r="C62" s="1"/>
      <c r="D62" s="1"/>
      <c r="E62" s="1"/>
      <c r="F62" s="1"/>
      <c r="G62" s="1"/>
      <c r="H62" s="1"/>
      <c r="I62" s="1"/>
      <c r="J62" s="4" t="s">
        <v>129</v>
      </c>
      <c r="K62" s="4">
        <f>MAX(K2:K57)</f>
        <v>9</v>
      </c>
      <c r="L62" s="4">
        <f>MAX(L2:L57)</f>
        <v>0.6</v>
      </c>
      <c r="M62" s="4">
        <f>MAX(M2:M57)</f>
        <v>7.7</v>
      </c>
      <c r="N62" s="4">
        <f>MAX(N2:N57)</f>
        <v>6</v>
      </c>
      <c r="O62" s="4"/>
      <c r="P62" s="4"/>
      <c r="Q62" s="4">
        <f t="shared" ref="Q62:BE62" si="3">MAX(Q2:Q57)</f>
        <v>0.49</v>
      </c>
      <c r="R62" s="4">
        <f t="shared" si="3"/>
        <v>1E-3</v>
      </c>
      <c r="S62" s="4">
        <f t="shared" si="3"/>
        <v>200</v>
      </c>
      <c r="T62" s="4">
        <f t="shared" si="3"/>
        <v>0.2</v>
      </c>
      <c r="U62" s="4">
        <f t="shared" si="3"/>
        <v>2.81</v>
      </c>
      <c r="V62" s="4">
        <f t="shared" si="3"/>
        <v>5.0000000000000001E-3</v>
      </c>
      <c r="W62" s="4">
        <f t="shared" si="3"/>
        <v>0.05</v>
      </c>
      <c r="X62" s="4">
        <f t="shared" si="3"/>
        <v>22</v>
      </c>
      <c r="Y62" s="4">
        <f t="shared" si="3"/>
        <v>6</v>
      </c>
      <c r="Z62" s="4">
        <f t="shared" si="3"/>
        <v>0.43</v>
      </c>
      <c r="AA62" s="4">
        <f t="shared" si="3"/>
        <v>4.3</v>
      </c>
      <c r="AB62" s="4">
        <f t="shared" si="3"/>
        <v>9.33</v>
      </c>
      <c r="AC62" s="4">
        <f t="shared" si="3"/>
        <v>0.63</v>
      </c>
      <c r="AD62" s="4">
        <f t="shared" si="3"/>
        <v>0.25</v>
      </c>
      <c r="AE62" s="4">
        <f t="shared" si="3"/>
        <v>0.1</v>
      </c>
      <c r="AF62" s="4">
        <f t="shared" si="3"/>
        <v>3.2</v>
      </c>
      <c r="AG62" s="4">
        <f t="shared" si="3"/>
        <v>1</v>
      </c>
      <c r="AH62" s="4">
        <f t="shared" si="3"/>
        <v>5</v>
      </c>
      <c r="AI62" s="4">
        <f t="shared" si="3"/>
        <v>0.2</v>
      </c>
      <c r="AJ62" s="4">
        <f t="shared" si="3"/>
        <v>12</v>
      </c>
      <c r="AK62" s="4">
        <f t="shared" si="3"/>
        <v>1.49</v>
      </c>
      <c r="AL62" s="4">
        <f t="shared" si="3"/>
        <v>7.8E-2</v>
      </c>
      <c r="AM62" s="4">
        <f t="shared" si="3"/>
        <v>8.1000000000000003E-2</v>
      </c>
      <c r="AN62" s="4">
        <f t="shared" si="3"/>
        <v>3.3</v>
      </c>
      <c r="AO62" s="4">
        <f t="shared" si="3"/>
        <v>2E-3</v>
      </c>
      <c r="AP62" s="4">
        <f t="shared" si="3"/>
        <v>6.0000000000000001E-3</v>
      </c>
      <c r="AQ62" s="4">
        <f t="shared" si="3"/>
        <v>0.1</v>
      </c>
      <c r="AR62" s="4">
        <f t="shared" si="3"/>
        <v>0.75</v>
      </c>
      <c r="AS62" s="4">
        <f t="shared" si="3"/>
        <v>0.2</v>
      </c>
      <c r="AT62" s="4">
        <f t="shared" si="3"/>
        <v>0.1</v>
      </c>
      <c r="AU62" s="4">
        <f t="shared" si="3"/>
        <v>0.25</v>
      </c>
      <c r="AV62" s="4">
        <f t="shared" si="3"/>
        <v>0.1</v>
      </c>
      <c r="AW62" s="4">
        <f t="shared" si="3"/>
        <v>5</v>
      </c>
      <c r="AX62" s="4">
        <f t="shared" si="3"/>
        <v>0.2</v>
      </c>
      <c r="AY62" s="4">
        <f t="shared" si="3"/>
        <v>0.1</v>
      </c>
      <c r="AZ62" s="4">
        <f t="shared" si="3"/>
        <v>0.05</v>
      </c>
      <c r="BA62" s="4">
        <f t="shared" si="3"/>
        <v>1</v>
      </c>
      <c r="BB62" s="4">
        <f t="shared" si="3"/>
        <v>0</v>
      </c>
      <c r="BC62" s="4">
        <f t="shared" si="3"/>
        <v>230</v>
      </c>
      <c r="BD62" s="4">
        <f t="shared" si="3"/>
        <v>0</v>
      </c>
      <c r="BE62" s="4">
        <f t="shared" si="3"/>
        <v>0</v>
      </c>
    </row>
    <row r="63" spans="1:57" x14ac:dyDescent="0.25">
      <c r="A63" s="1"/>
      <c r="B63" s="2"/>
      <c r="C63" s="1"/>
      <c r="D63" s="1"/>
      <c r="E63" s="1"/>
      <c r="F63" s="1"/>
      <c r="G63" s="1"/>
      <c r="H63" s="1"/>
      <c r="I63" s="1"/>
      <c r="J63" s="4" t="s">
        <v>130</v>
      </c>
      <c r="K63" s="4">
        <f>MIN(K2:K57)</f>
        <v>7</v>
      </c>
      <c r="L63" s="4">
        <f>MIN(L2:L57)</f>
        <v>0.1</v>
      </c>
      <c r="M63" s="4">
        <f>MIN(M2:M57)</f>
        <v>6.4</v>
      </c>
      <c r="N63" s="4">
        <f>MIN(N2:N57)</f>
        <v>2</v>
      </c>
      <c r="O63" s="4"/>
      <c r="P63" s="4"/>
      <c r="Q63" s="4">
        <f t="shared" ref="Q63:BC63" si="4">MIN(Q2:Q57)</f>
        <v>0.49</v>
      </c>
      <c r="R63" s="4">
        <f t="shared" si="4"/>
        <v>1E-3</v>
      </c>
      <c r="S63" s="4">
        <f t="shared" si="4"/>
        <v>63</v>
      </c>
      <c r="T63" s="4">
        <f t="shared" si="4"/>
        <v>0.2</v>
      </c>
      <c r="U63" s="4">
        <f t="shared" si="4"/>
        <v>2.81</v>
      </c>
      <c r="V63" s="4">
        <f t="shared" si="4"/>
        <v>5.0000000000000001E-3</v>
      </c>
      <c r="W63" s="4">
        <f t="shared" si="4"/>
        <v>0.05</v>
      </c>
      <c r="X63" s="4">
        <f t="shared" si="4"/>
        <v>22</v>
      </c>
      <c r="Y63" s="4">
        <f t="shared" si="4"/>
        <v>6</v>
      </c>
      <c r="Z63" s="4">
        <f t="shared" si="4"/>
        <v>0.43</v>
      </c>
      <c r="AA63" s="4">
        <f t="shared" si="4"/>
        <v>4.3</v>
      </c>
      <c r="AB63" s="4">
        <f t="shared" si="4"/>
        <v>9.33</v>
      </c>
      <c r="AC63" s="4">
        <f t="shared" si="4"/>
        <v>0.63</v>
      </c>
      <c r="AD63" s="4">
        <f t="shared" si="4"/>
        <v>0.25</v>
      </c>
      <c r="AE63" s="4">
        <f t="shared" si="4"/>
        <v>0.1</v>
      </c>
      <c r="AF63" s="4">
        <f t="shared" si="4"/>
        <v>3.2</v>
      </c>
      <c r="AG63" s="4">
        <f t="shared" si="4"/>
        <v>1</v>
      </c>
      <c r="AH63" s="4">
        <f t="shared" si="4"/>
        <v>5</v>
      </c>
      <c r="AI63" s="4">
        <f t="shared" si="4"/>
        <v>0.2</v>
      </c>
      <c r="AJ63" s="4">
        <f t="shared" si="4"/>
        <v>12</v>
      </c>
      <c r="AK63" s="4">
        <f t="shared" si="4"/>
        <v>1.49</v>
      </c>
      <c r="AL63" s="4">
        <f t="shared" si="4"/>
        <v>7.8E-2</v>
      </c>
      <c r="AM63" s="4">
        <f t="shared" si="4"/>
        <v>8.1000000000000003E-2</v>
      </c>
      <c r="AN63" s="4">
        <f t="shared" si="4"/>
        <v>3.3</v>
      </c>
      <c r="AO63" s="4">
        <f t="shared" si="4"/>
        <v>2E-3</v>
      </c>
      <c r="AP63" s="4">
        <f t="shared" si="4"/>
        <v>6.0000000000000001E-3</v>
      </c>
      <c r="AQ63" s="4">
        <f t="shared" si="4"/>
        <v>0.1</v>
      </c>
      <c r="AR63" s="4">
        <f t="shared" si="4"/>
        <v>0.75</v>
      </c>
      <c r="AS63" s="4">
        <f t="shared" si="4"/>
        <v>0.2</v>
      </c>
      <c r="AT63" s="4">
        <f t="shared" si="4"/>
        <v>0.1</v>
      </c>
      <c r="AU63" s="4">
        <f t="shared" si="4"/>
        <v>0.25</v>
      </c>
      <c r="AV63" s="4">
        <f t="shared" si="4"/>
        <v>0.1</v>
      </c>
      <c r="AW63" s="4">
        <f t="shared" si="4"/>
        <v>5</v>
      </c>
      <c r="AX63" s="4">
        <f t="shared" si="4"/>
        <v>0.2</v>
      </c>
      <c r="AY63" s="4">
        <f t="shared" si="4"/>
        <v>0.1</v>
      </c>
      <c r="AZ63" s="4">
        <f t="shared" si="4"/>
        <v>0.05</v>
      </c>
      <c r="BA63" s="4">
        <f t="shared" si="4"/>
        <v>0</v>
      </c>
      <c r="BB63" s="4">
        <f t="shared" si="4"/>
        <v>0</v>
      </c>
      <c r="BC63" s="4">
        <f t="shared" si="4"/>
        <v>0</v>
      </c>
      <c r="BD63" s="4">
        <f>MIN(BD2:BD57)</f>
        <v>0</v>
      </c>
      <c r="BE63" s="4">
        <f>MIN(BE2:BE57)</f>
        <v>0</v>
      </c>
    </row>
    <row r="64" spans="1:57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32" x14ac:dyDescent="0.25">
      <c r="S65" s="7" t="s">
        <v>131</v>
      </c>
      <c r="X65" s="7" t="s">
        <v>131</v>
      </c>
      <c r="Y65" s="7" t="s">
        <v>131</v>
      </c>
      <c r="AA65" s="7" t="s">
        <v>131</v>
      </c>
      <c r="AF65" s="7" t="s">
        <v>131</v>
      </c>
    </row>
    <row r="66" spans="1:32" x14ac:dyDescent="0.25">
      <c r="A66" s="7" t="s">
        <v>132</v>
      </c>
      <c r="P66" s="4" t="s">
        <v>127</v>
      </c>
      <c r="Q66" s="9"/>
      <c r="R66" s="9"/>
      <c r="S66" s="10">
        <f>S60/1000</f>
        <v>0.11803571428571429</v>
      </c>
      <c r="T66" s="9"/>
      <c r="U66" s="9"/>
      <c r="V66" s="9"/>
      <c r="W66" s="9"/>
      <c r="X66" s="9">
        <f>X60/1000</f>
        <v>2.1999999999999999E-2</v>
      </c>
      <c r="Y66" s="9">
        <f>Y60/1000</f>
        <v>6.0000000000000001E-3</v>
      </c>
      <c r="Z66" s="9"/>
      <c r="AA66" s="9">
        <f>AA60/1000</f>
        <v>4.3E-3</v>
      </c>
      <c r="AB66" s="9"/>
      <c r="AC66" s="9"/>
      <c r="AD66" s="9"/>
      <c r="AE66" s="9"/>
      <c r="AF66" s="9">
        <f>AF60/1000</f>
        <v>3.2000000000000002E-3</v>
      </c>
    </row>
    <row r="67" spans="1:32" x14ac:dyDescent="0.25">
      <c r="P67" s="4" t="s">
        <v>128</v>
      </c>
      <c r="Q67" s="9"/>
      <c r="R67" s="9"/>
      <c r="S67" s="9">
        <f>S61/1000</f>
        <v>0.115</v>
      </c>
      <c r="T67" s="9"/>
      <c r="U67" s="9"/>
      <c r="V67" s="9"/>
      <c r="W67" s="9"/>
      <c r="X67" s="9">
        <f t="shared" ref="X67:X69" si="5">X61/1000</f>
        <v>2.1999999999999999E-2</v>
      </c>
      <c r="Y67" s="9">
        <f t="shared" ref="Y67:Y69" si="6">Y61/1000</f>
        <v>6.0000000000000001E-3</v>
      </c>
      <c r="Z67" s="9"/>
      <c r="AA67" s="9">
        <f t="shared" ref="AA67:AA69" si="7">AA61/1000</f>
        <v>4.3E-3</v>
      </c>
      <c r="AB67" s="9"/>
      <c r="AC67" s="9"/>
      <c r="AD67" s="9"/>
      <c r="AE67" s="9"/>
      <c r="AF67" s="9">
        <f t="shared" ref="AF67:AF69" si="8">AF61/1000</f>
        <v>3.2000000000000002E-3</v>
      </c>
    </row>
    <row r="68" spans="1:32" x14ac:dyDescent="0.25">
      <c r="P68" s="4" t="s">
        <v>129</v>
      </c>
      <c r="Q68" s="9"/>
      <c r="R68" s="9"/>
      <c r="S68" s="9">
        <f>S62/1000</f>
        <v>0.2</v>
      </c>
      <c r="T68" s="9"/>
      <c r="U68" s="9"/>
      <c r="V68" s="9"/>
      <c r="W68" s="9"/>
      <c r="X68" s="9">
        <f t="shared" si="5"/>
        <v>2.1999999999999999E-2</v>
      </c>
      <c r="Y68" s="9">
        <f t="shared" si="6"/>
        <v>6.0000000000000001E-3</v>
      </c>
      <c r="Z68" s="9"/>
      <c r="AA68" s="9">
        <f t="shared" si="7"/>
        <v>4.3E-3</v>
      </c>
      <c r="AB68" s="9"/>
      <c r="AC68" s="9"/>
      <c r="AD68" s="9"/>
      <c r="AE68" s="9"/>
      <c r="AF68" s="9">
        <f t="shared" si="8"/>
        <v>3.2000000000000002E-3</v>
      </c>
    </row>
    <row r="69" spans="1:32" x14ac:dyDescent="0.25">
      <c r="P69" s="4" t="s">
        <v>130</v>
      </c>
      <c r="Q69" s="9"/>
      <c r="R69" s="9"/>
      <c r="S69" s="9">
        <f>S63/1000</f>
        <v>6.3E-2</v>
      </c>
      <c r="T69" s="9"/>
      <c r="U69" s="9"/>
      <c r="V69" s="9"/>
      <c r="W69" s="9"/>
      <c r="X69" s="9">
        <f t="shared" si="5"/>
        <v>2.1999999999999999E-2</v>
      </c>
      <c r="Y69" s="9">
        <f t="shared" si="6"/>
        <v>6.0000000000000001E-3</v>
      </c>
      <c r="Z69" s="9"/>
      <c r="AA69" s="9">
        <f t="shared" si="7"/>
        <v>4.3E-3</v>
      </c>
      <c r="AB69" s="9"/>
      <c r="AC69" s="9"/>
      <c r="AD69" s="9"/>
      <c r="AE69" s="9"/>
      <c r="AF69" s="9">
        <f t="shared" si="8"/>
        <v>3.2000000000000002E-3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 Dalsegg</dc:creator>
  <cp:lastModifiedBy>Trond Thoreid</cp:lastModifiedBy>
  <dcterms:created xsi:type="dcterms:W3CDTF">2023-01-04T08:12:53Z</dcterms:created>
  <dcterms:modified xsi:type="dcterms:W3CDTF">2023-01-24T22:40:00Z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4c2de1-16ca-40cf-913c-8519143fe3ad_Enabled">
    <vt:lpwstr>true</vt:lpwstr>
  </property>
  <property fmtid="{D5CDD505-2E9C-101B-9397-08002B2CF9AE}" pid="3" name="MSIP_Label_3e4c2de1-16ca-40cf-913c-8519143fe3ad_SetDate">
    <vt:lpwstr>2023-01-04T08:13:06Z</vt:lpwstr>
  </property>
  <property fmtid="{D5CDD505-2E9C-101B-9397-08002B2CF9AE}" pid="4" name="MSIP_Label_3e4c2de1-16ca-40cf-913c-8519143fe3ad_Method">
    <vt:lpwstr>Standard</vt:lpwstr>
  </property>
  <property fmtid="{D5CDD505-2E9C-101B-9397-08002B2CF9AE}" pid="5" name="MSIP_Label_3e4c2de1-16ca-40cf-913c-8519143fe3ad_Name">
    <vt:lpwstr>Åpent</vt:lpwstr>
  </property>
  <property fmtid="{D5CDD505-2E9C-101B-9397-08002B2CF9AE}" pid="6" name="MSIP_Label_3e4c2de1-16ca-40cf-913c-8519143fe3ad_SiteId">
    <vt:lpwstr>40e5e939-cf17-45f4-94cb-9b13f4dc26c5</vt:lpwstr>
  </property>
  <property fmtid="{D5CDD505-2E9C-101B-9397-08002B2CF9AE}" pid="7" name="MSIP_Label_3e4c2de1-16ca-40cf-913c-8519143fe3ad_ActionId">
    <vt:lpwstr>329a3643-5072-46cb-a678-e2c25d5dcb07</vt:lpwstr>
  </property>
  <property fmtid="{D5CDD505-2E9C-101B-9397-08002B2CF9AE}" pid="8" name="MSIP_Label_3e4c2de1-16ca-40cf-913c-8519143fe3ad_ContentBits">
    <vt:lpwstr>0</vt:lpwstr>
  </property>
</Properties>
</file>