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Nettvann" sheetId="1" r:id="rId1"/>
  </sheets>
  <definedNames>
    <definedName name="OXLSEXP100715093213" localSheetId="0">Nettvann!$A$1:$Q$33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I34" i="1"/>
  <c r="J34" i="1"/>
  <c r="K34" i="1"/>
  <c r="L34" i="1"/>
  <c r="M34" i="1"/>
  <c r="N34" i="1"/>
  <c r="O34" i="1"/>
  <c r="P34" i="1"/>
  <c r="Q34" i="1"/>
  <c r="H35" i="1"/>
  <c r="I35" i="1"/>
  <c r="J35" i="1"/>
  <c r="K35" i="1"/>
  <c r="L35" i="1"/>
  <c r="M35" i="1"/>
  <c r="N35" i="1"/>
  <c r="O35" i="1"/>
  <c r="P35" i="1"/>
  <c r="Q35" i="1"/>
  <c r="H36" i="1"/>
  <c r="I36" i="1"/>
  <c r="J36" i="1"/>
  <c r="K36" i="1"/>
  <c r="L36" i="1"/>
  <c r="M36" i="1"/>
  <c r="N36" i="1"/>
  <c r="O36" i="1"/>
  <c r="P36" i="1"/>
  <c r="Q36" i="1"/>
  <c r="H37" i="1"/>
  <c r="I37" i="1"/>
  <c r="J37" i="1"/>
  <c r="K37" i="1"/>
  <c r="L37" i="1"/>
  <c r="M37" i="1"/>
  <c r="N37" i="1"/>
  <c r="O37" i="1"/>
  <c r="P37" i="1"/>
  <c r="Q37" i="1"/>
  <c r="H38" i="1"/>
  <c r="I38" i="1"/>
  <c r="J38" i="1"/>
  <c r="K38" i="1"/>
  <c r="L38" i="1"/>
  <c r="M38" i="1"/>
  <c r="N38" i="1"/>
  <c r="O38" i="1"/>
  <c r="P38" i="1"/>
  <c r="Q38" i="1"/>
  <c r="H39" i="1"/>
  <c r="I39" i="1"/>
  <c r="J39" i="1"/>
  <c r="K39" i="1"/>
  <c r="L39" i="1"/>
  <c r="M39" i="1"/>
  <c r="N39" i="1"/>
  <c r="O39" i="1"/>
  <c r="P39" i="1"/>
  <c r="Q39" i="1"/>
  <c r="G39" i="1"/>
  <c r="G38" i="1"/>
  <c r="G37" i="1"/>
  <c r="G36" i="1"/>
  <c r="G35" i="1"/>
  <c r="G34" i="1"/>
</calcChain>
</file>

<file path=xl/connections.xml><?xml version="1.0" encoding="utf-8"?>
<connections xmlns="http://schemas.openxmlformats.org/spreadsheetml/2006/main">
  <connection id="1" name="OXLSEXP100715093213" type="6" refreshedVersion="5" background="1" saveData="1">
    <textPr sourceFile="W:\Wilab42\TEXT\OXLSEXP020119141948.CSV" thousands=" " semicolon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<sst xmlns="http://schemas.openxmlformats.org/spreadsheetml/2006/main" count="193" uniqueCount="74">
  <si>
    <t>Uttaksdato</t>
  </si>
  <si>
    <t>Prøvenummer</t>
  </si>
  <si>
    <t>Kunde</t>
  </si>
  <si>
    <t>Prøvepunkt</t>
  </si>
  <si>
    <t>Referanse</t>
  </si>
  <si>
    <t>Prosjekt</t>
  </si>
  <si>
    <t>3001a-PH</t>
  </si>
  <si>
    <t>3003a-TB</t>
  </si>
  <si>
    <t>3004a-LE</t>
  </si>
  <si>
    <t>3005a-FT</t>
  </si>
  <si>
    <t>3507-KIM</t>
  </si>
  <si>
    <t>3515-ENT</t>
  </si>
  <si>
    <t>pH</t>
  </si>
  <si>
    <t>Turbiditet</t>
  </si>
  <si>
    <t>Konduktivitet</t>
  </si>
  <si>
    <t>Fargetall</t>
  </si>
  <si>
    <t>Kimtall - v/22°C,3d</t>
  </si>
  <si>
    <t>Int. enterokokker</t>
  </si>
  <si>
    <t>FNU</t>
  </si>
  <si>
    <t>mS/m</t>
  </si>
  <si>
    <t>mg Pt/l</t>
  </si>
  <si>
    <t>/ml</t>
  </si>
  <si>
    <t>/100ml</t>
  </si>
  <si>
    <t>VP-BLAKER</t>
  </si>
  <si>
    <t>3009-LUKTv</t>
  </si>
  <si>
    <t>3010-SMAKv</t>
  </si>
  <si>
    <t>3102-AL</t>
  </si>
  <si>
    <t>3502-EC</t>
  </si>
  <si>
    <t>3502-KF</t>
  </si>
  <si>
    <t>Vurdering av lukt</t>
  </si>
  <si>
    <t>Vurdering av smak</t>
  </si>
  <si>
    <t>Aluminium</t>
  </si>
  <si>
    <t>Escherichia coli</t>
  </si>
  <si>
    <t>Koliforme bakterier</t>
  </si>
  <si>
    <t>µg Al/l</t>
  </si>
  <si>
    <t>2018-00125-3</t>
  </si>
  <si>
    <t>BLAK-SNIPPEN</t>
  </si>
  <si>
    <t>Normal</t>
  </si>
  <si>
    <t>2018-00125-4</t>
  </si>
  <si>
    <t>BLAK-FYNFELTET</t>
  </si>
  <si>
    <t>2018-00271-2</t>
  </si>
  <si>
    <t>2018-00271-3</t>
  </si>
  <si>
    <t>2018-00436-3</t>
  </si>
  <si>
    <t>2018-00436-4</t>
  </si>
  <si>
    <t>2018-00578-3</t>
  </si>
  <si>
    <t>2018-00578-4</t>
  </si>
  <si>
    <t>2018-00699-3</t>
  </si>
  <si>
    <t>2018-00699-4</t>
  </si>
  <si>
    <t>2018-00760-2</t>
  </si>
  <si>
    <t>2018-00760-3</t>
  </si>
  <si>
    <t>2018-00826-2</t>
  </si>
  <si>
    <t>2018-00826-3</t>
  </si>
  <si>
    <t>2018-01057-3</t>
  </si>
  <si>
    <t>2018-01057-4</t>
  </si>
  <si>
    <t>2018-01319-3</t>
  </si>
  <si>
    <t>2018-01319-4</t>
  </si>
  <si>
    <t>2018-01488-2</t>
  </si>
  <si>
    <t>2018-01488-3</t>
  </si>
  <si>
    <t>2018-01682-3</t>
  </si>
  <si>
    <t>2018-01682-4</t>
  </si>
  <si>
    <t>2018-01722-3</t>
  </si>
  <si>
    <t>2018-01722-4</t>
  </si>
  <si>
    <t>2018-01853-3</t>
  </si>
  <si>
    <t>2018-01853-4</t>
  </si>
  <si>
    <t>2018-01876-2</t>
  </si>
  <si>
    <t>2018-01876-3</t>
  </si>
  <si>
    <t>2018-02202-3</t>
  </si>
  <si>
    <t>2018-02202-4</t>
  </si>
  <si>
    <t>Statistikk</t>
  </si>
  <si>
    <t>Antall</t>
  </si>
  <si>
    <t>Middelverdi</t>
  </si>
  <si>
    <t>Min</t>
  </si>
  <si>
    <t>maks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</si>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</sst>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1" applyFill="1" applyBorder="1"/>
    <xf numFmtId="2" fontId="2" fillId="2" borderId="1" xfId="1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XLSEXP100715093213" growShrinkType="overwriteClear" fillFormulas="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pane ySplit="1" topLeftCell="A2" activePane="bottomLeft" state="frozen"/>
      <selection activeCell="E1" sqref="E1"/>
      <selection pane="bottomLeft" activeCell="A3" sqref="A3"/>
    </sheetView>
  </sheetViews>
  <sheetFormatPr baseColWidth="10" defaultRowHeight="15" x14ac:dyDescent="0.25"/>
  <cols>
    <col min="1" max="1" width="10.5703125" style="1" bestFit="1" customWidth="1"/>
    <col min="2" max="2" width="13.7109375" style="1" bestFit="1" customWidth="1"/>
    <col min="3" max="3" width="10.7109375" style="1" bestFit="1" customWidth="1"/>
    <col min="4" max="4" width="15.42578125" style="1" bestFit="1" customWidth="1"/>
    <col min="5" max="5" width="10" style="1" bestFit="1" customWidth="1"/>
    <col min="6" max="6" width="8.28515625" style="1" bestFit="1" customWidth="1"/>
    <col min="7" max="7" width="9.140625" style="1" bestFit="1" customWidth="1"/>
    <col min="8" max="8" width="9.85546875" style="1" bestFit="1" customWidth="1"/>
    <col min="9" max="9" width="13.140625" style="1" bestFit="1" customWidth="1"/>
    <col min="10" max="10" width="8.7109375" style="1" bestFit="1" customWidth="1"/>
    <col min="11" max="11" width="16.28515625" style="1" bestFit="1" customWidth="1"/>
    <col min="12" max="12" width="17.42578125" style="1" bestFit="1" customWidth="1"/>
    <col min="13" max="13" width="10.85546875" style="1" bestFit="1" customWidth="1"/>
    <col min="14" max="14" width="14.42578125" style="1" bestFit="1" customWidth="1"/>
    <col min="15" max="15" width="18.5703125" style="1" bestFit="1" customWidth="1"/>
    <col min="16" max="16" width="17.42578125" style="1" bestFit="1" customWidth="1"/>
    <col min="17" max="17" width="16.5703125" style="1" bestFit="1" customWidth="1"/>
    <col min="18" max="18" width="8.7109375" style="1" bestFit="1" customWidth="1"/>
    <col min="19" max="19" width="8.140625" style="1" bestFit="1" customWidth="1"/>
    <col min="20" max="20" width="8" style="1" bestFit="1" customWidth="1"/>
    <col min="21" max="21" width="8.140625" style="1" bestFit="1" customWidth="1"/>
    <col min="22" max="22" width="7.7109375" style="1" bestFit="1" customWidth="1"/>
    <col min="23" max="23" width="7.140625" style="1" bestFit="1" customWidth="1"/>
    <col min="24" max="24" width="11.28515625" style="1" bestFit="1" customWidth="1"/>
    <col min="25" max="25" width="8.85546875" style="1" bestFit="1" customWidth="1"/>
    <col min="26" max="26" width="8.42578125" style="1" bestFit="1" customWidth="1"/>
    <col min="27" max="27" width="7.7109375" style="1" bestFit="1" customWidth="1"/>
    <col min="28" max="28" width="8" style="1" bestFit="1" customWidth="1"/>
    <col min="29" max="29" width="9.85546875" style="1" bestFit="1" customWidth="1"/>
    <col min="30" max="30" width="9.7109375" style="1" bestFit="1" customWidth="1"/>
    <col min="31" max="31" width="8" style="1" bestFit="1" customWidth="1"/>
    <col min="32" max="32" width="9.28515625" style="1" bestFit="1" customWidth="1"/>
    <col min="33" max="33" width="10.140625" style="1" bestFit="1" customWidth="1"/>
    <col min="34" max="34" width="8.5703125" style="1" bestFit="1" customWidth="1"/>
    <col min="35" max="35" width="10.85546875" style="1" bestFit="1" customWidth="1"/>
    <col min="36" max="36" width="11" style="1" bestFit="1" customWidth="1"/>
    <col min="37" max="37" width="13.140625" style="1" bestFit="1" customWidth="1"/>
    <col min="38" max="38" width="11.42578125" style="1"/>
    <col min="39" max="39" width="18.28515625" style="1" bestFit="1" customWidth="1"/>
    <col min="40" max="40" width="19.140625" style="1" bestFit="1" customWidth="1"/>
    <col min="41" max="41" width="14" style="1" bestFit="1" customWidth="1"/>
    <col min="42" max="42" width="17.140625" style="1" bestFit="1" customWidth="1"/>
    <col min="43" max="43" width="14.7109375" style="1" bestFit="1" customWidth="1"/>
    <col min="44" max="44" width="13.140625" style="1" bestFit="1" customWidth="1"/>
    <col min="45" max="45" width="12.140625" style="1" bestFit="1" customWidth="1"/>
    <col min="46" max="46" width="10.85546875" style="1" bestFit="1" customWidth="1"/>
    <col min="47" max="47" width="11.28515625" style="1" bestFit="1" customWidth="1"/>
    <col min="48" max="48" width="14.42578125" style="1" bestFit="1" customWidth="1"/>
    <col min="49" max="49" width="18.5703125" style="1" bestFit="1" customWidth="1"/>
    <col min="50" max="50" width="17.42578125" style="1" bestFit="1" customWidth="1"/>
    <col min="51" max="51" width="18.140625" style="1" bestFit="1" customWidth="1"/>
    <col min="52" max="52" width="16.5703125" style="1" bestFit="1" customWidth="1"/>
    <col min="53" max="53" width="18.5703125" style="1" bestFit="1" customWidth="1"/>
    <col min="54" max="54" width="19.140625" style="1" bestFit="1" customWidth="1"/>
    <col min="55" max="16384" width="11.42578125" style="1"/>
  </cols>
  <sheetData>
    <row r="1" spans="1:17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10</v>
      </c>
      <c r="Q1" s="2" t="s">
        <v>11</v>
      </c>
    </row>
    <row r="2" spans="1:17" s="2" customFormat="1" x14ac:dyDescent="0.25">
      <c r="G2" s="2" t="s">
        <v>12</v>
      </c>
      <c r="H2" s="2" t="s">
        <v>13</v>
      </c>
      <c r="I2" s="2" t="s">
        <v>14</v>
      </c>
      <c r="J2" s="2" t="s">
        <v>15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16</v>
      </c>
      <c r="Q2" s="2" t="s">
        <v>17</v>
      </c>
    </row>
    <row r="3" spans="1:17" s="2" customFormat="1" x14ac:dyDescent="0.25">
      <c r="G3" s="2" t="s">
        <v>12</v>
      </c>
      <c r="H3" s="2" t="s">
        <v>18</v>
      </c>
      <c r="I3" s="2" t="s">
        <v>19</v>
      </c>
      <c r="J3" s="2" t="s">
        <v>20</v>
      </c>
      <c r="M3" s="2" t="s">
        <v>34</v>
      </c>
      <c r="N3" s="2" t="s">
        <v>22</v>
      </c>
      <c r="O3" s="2" t="s">
        <v>22</v>
      </c>
      <c r="P3" s="2" t="s">
        <v>21</v>
      </c>
      <c r="Q3" s="2" t="s">
        <v>22</v>
      </c>
    </row>
    <row r="4" spans="1:17" x14ac:dyDescent="0.25">
      <c r="A4" s="1">
        <v>220118</v>
      </c>
      <c r="B4" s="1" t="s">
        <v>35</v>
      </c>
      <c r="C4" s="1" t="s">
        <v>23</v>
      </c>
      <c r="D4" s="1" t="s">
        <v>36</v>
      </c>
      <c r="G4" s="1">
        <v>7.6</v>
      </c>
      <c r="H4" s="1">
        <v>0.16</v>
      </c>
      <c r="I4" s="1">
        <v>7.8</v>
      </c>
      <c r="J4" s="1">
        <v>4</v>
      </c>
      <c r="K4" s="1" t="s">
        <v>37</v>
      </c>
      <c r="L4" s="1" t="s">
        <v>37</v>
      </c>
      <c r="M4" s="1">
        <v>83</v>
      </c>
      <c r="N4" s="1">
        <v>0</v>
      </c>
      <c r="O4" s="1">
        <v>0</v>
      </c>
      <c r="P4" s="1">
        <v>0</v>
      </c>
      <c r="Q4" s="1">
        <v>0</v>
      </c>
    </row>
    <row r="5" spans="1:17" x14ac:dyDescent="0.25">
      <c r="A5" s="1">
        <v>220118</v>
      </c>
      <c r="B5" s="1" t="s">
        <v>38</v>
      </c>
      <c r="C5" s="1" t="s">
        <v>23</v>
      </c>
      <c r="D5" s="1" t="s">
        <v>39</v>
      </c>
      <c r="G5" s="1">
        <v>7.6</v>
      </c>
      <c r="H5" s="1">
        <v>0.13</v>
      </c>
      <c r="I5" s="1">
        <v>7.5</v>
      </c>
      <c r="J5" s="1">
        <v>4</v>
      </c>
      <c r="K5" s="1" t="s">
        <v>37</v>
      </c>
      <c r="L5" s="1" t="s">
        <v>37</v>
      </c>
      <c r="M5" s="1">
        <v>92</v>
      </c>
      <c r="N5" s="1">
        <v>0</v>
      </c>
      <c r="O5" s="1">
        <v>0</v>
      </c>
      <c r="P5" s="1">
        <v>0</v>
      </c>
      <c r="Q5" s="1">
        <v>0</v>
      </c>
    </row>
    <row r="6" spans="1:17" x14ac:dyDescent="0.25">
      <c r="A6" s="1">
        <v>140218</v>
      </c>
      <c r="B6" s="1" t="s">
        <v>40</v>
      </c>
      <c r="C6" s="1" t="s">
        <v>23</v>
      </c>
      <c r="D6" s="1" t="s">
        <v>36</v>
      </c>
      <c r="G6" s="1">
        <v>7.4</v>
      </c>
      <c r="H6" s="1">
        <v>0.13</v>
      </c>
      <c r="I6" s="1">
        <v>7.8</v>
      </c>
      <c r="J6" s="1">
        <v>3</v>
      </c>
      <c r="K6" s="1" t="s">
        <v>37</v>
      </c>
      <c r="L6" s="1" t="s">
        <v>37</v>
      </c>
      <c r="M6" s="1">
        <v>88</v>
      </c>
      <c r="N6" s="1">
        <v>0</v>
      </c>
      <c r="O6" s="1">
        <v>0</v>
      </c>
      <c r="P6" s="1">
        <v>0</v>
      </c>
      <c r="Q6" s="1">
        <v>0</v>
      </c>
    </row>
    <row r="7" spans="1:17" x14ac:dyDescent="0.25">
      <c r="A7" s="1">
        <v>140218</v>
      </c>
      <c r="B7" s="1" t="s">
        <v>41</v>
      </c>
      <c r="C7" s="1" t="s">
        <v>23</v>
      </c>
      <c r="D7" s="1" t="s">
        <v>39</v>
      </c>
      <c r="G7" s="1">
        <v>7.4</v>
      </c>
      <c r="H7" s="1">
        <v>0.11</v>
      </c>
      <c r="I7" s="1">
        <v>7.7</v>
      </c>
      <c r="J7" s="1">
        <v>3</v>
      </c>
      <c r="K7" s="1" t="s">
        <v>37</v>
      </c>
      <c r="L7" s="1" t="s">
        <v>37</v>
      </c>
      <c r="M7" s="1">
        <v>110</v>
      </c>
      <c r="N7" s="1">
        <v>0</v>
      </c>
      <c r="O7" s="1">
        <v>0</v>
      </c>
      <c r="P7" s="1">
        <v>0</v>
      </c>
      <c r="Q7" s="1">
        <v>0</v>
      </c>
    </row>
    <row r="8" spans="1:17" x14ac:dyDescent="0.25">
      <c r="A8" s="1">
        <v>140318</v>
      </c>
      <c r="B8" s="1" t="s">
        <v>42</v>
      </c>
      <c r="C8" s="1" t="s">
        <v>23</v>
      </c>
      <c r="D8" s="1" t="s">
        <v>36</v>
      </c>
      <c r="G8" s="1">
        <v>7.2</v>
      </c>
      <c r="H8" s="1">
        <v>0.1</v>
      </c>
      <c r="I8" s="1">
        <v>7.4</v>
      </c>
      <c r="J8" s="1">
        <v>4</v>
      </c>
      <c r="K8" s="1" t="s">
        <v>37</v>
      </c>
      <c r="L8" s="1" t="s">
        <v>37</v>
      </c>
      <c r="M8" s="1">
        <v>200</v>
      </c>
      <c r="N8" s="1">
        <v>0</v>
      </c>
      <c r="O8" s="1">
        <v>0</v>
      </c>
      <c r="P8" s="1">
        <v>1</v>
      </c>
      <c r="Q8" s="1">
        <v>0</v>
      </c>
    </row>
    <row r="9" spans="1:17" x14ac:dyDescent="0.25">
      <c r="A9" s="1">
        <v>140318</v>
      </c>
      <c r="B9" s="1" t="s">
        <v>43</v>
      </c>
      <c r="C9" s="1" t="s">
        <v>23</v>
      </c>
      <c r="D9" s="1" t="s">
        <v>39</v>
      </c>
      <c r="G9" s="1">
        <v>7.2</v>
      </c>
      <c r="H9" s="1">
        <v>0.1</v>
      </c>
      <c r="I9" s="1">
        <v>7.4</v>
      </c>
      <c r="J9" s="1">
        <v>4</v>
      </c>
      <c r="K9" s="1" t="s">
        <v>37</v>
      </c>
      <c r="L9" s="1" t="s">
        <v>37</v>
      </c>
      <c r="M9" s="1">
        <v>110</v>
      </c>
      <c r="N9" s="1">
        <v>0</v>
      </c>
      <c r="O9" s="1">
        <v>0</v>
      </c>
      <c r="P9" s="1">
        <v>1</v>
      </c>
      <c r="Q9" s="1">
        <v>0</v>
      </c>
    </row>
    <row r="10" spans="1:17" x14ac:dyDescent="0.25">
      <c r="A10" s="1">
        <v>100418</v>
      </c>
      <c r="B10" s="1" t="s">
        <v>44</v>
      </c>
      <c r="C10" s="1" t="s">
        <v>23</v>
      </c>
      <c r="D10" s="1" t="s">
        <v>36</v>
      </c>
      <c r="G10" s="1">
        <v>7.1</v>
      </c>
      <c r="H10" s="1">
        <v>0.1</v>
      </c>
      <c r="I10" s="1">
        <v>7.4</v>
      </c>
      <c r="J10" s="1">
        <v>1</v>
      </c>
      <c r="K10" s="1" t="s">
        <v>37</v>
      </c>
      <c r="L10" s="1" t="s">
        <v>37</v>
      </c>
      <c r="M10" s="1">
        <v>120</v>
      </c>
      <c r="N10" s="1">
        <v>0</v>
      </c>
      <c r="O10" s="1">
        <v>0</v>
      </c>
      <c r="P10" s="1">
        <v>0</v>
      </c>
      <c r="Q10" s="1">
        <v>0</v>
      </c>
    </row>
    <row r="11" spans="1:17" x14ac:dyDescent="0.25">
      <c r="A11" s="1">
        <v>100418</v>
      </c>
      <c r="B11" s="1" t="s">
        <v>45</v>
      </c>
      <c r="C11" s="1" t="s">
        <v>23</v>
      </c>
      <c r="D11" s="1" t="s">
        <v>39</v>
      </c>
      <c r="G11" s="1">
        <v>7.2</v>
      </c>
      <c r="H11" s="1">
        <v>0.11</v>
      </c>
      <c r="I11" s="1">
        <v>7.4</v>
      </c>
      <c r="J11" s="1">
        <v>4</v>
      </c>
      <c r="K11" s="1" t="s">
        <v>37</v>
      </c>
      <c r="L11" s="1" t="s">
        <v>37</v>
      </c>
      <c r="M11" s="1">
        <v>130</v>
      </c>
      <c r="N11" s="1">
        <v>0</v>
      </c>
      <c r="O11" s="1">
        <v>0</v>
      </c>
      <c r="P11" s="1">
        <v>0</v>
      </c>
      <c r="Q11" s="1">
        <v>0</v>
      </c>
    </row>
    <row r="12" spans="1:17" x14ac:dyDescent="0.25">
      <c r="A12" s="1">
        <v>250418</v>
      </c>
      <c r="B12" s="1" t="s">
        <v>46</v>
      </c>
      <c r="C12" s="1" t="s">
        <v>23</v>
      </c>
      <c r="D12" s="1" t="s">
        <v>36</v>
      </c>
      <c r="G12" s="1">
        <v>7.1</v>
      </c>
      <c r="H12" s="1">
        <v>0.14000000000000001</v>
      </c>
      <c r="I12" s="1">
        <v>7.3</v>
      </c>
      <c r="J12" s="1">
        <v>2</v>
      </c>
      <c r="K12" s="1" t="s">
        <v>37</v>
      </c>
      <c r="L12" s="1" t="s">
        <v>37</v>
      </c>
      <c r="M12" s="1">
        <v>130</v>
      </c>
      <c r="N12" s="1">
        <v>0</v>
      </c>
      <c r="O12" s="1">
        <v>0</v>
      </c>
      <c r="P12" s="1">
        <v>3</v>
      </c>
      <c r="Q12" s="1">
        <v>0</v>
      </c>
    </row>
    <row r="13" spans="1:17" x14ac:dyDescent="0.25">
      <c r="A13" s="1">
        <v>250418</v>
      </c>
      <c r="B13" s="1" t="s">
        <v>47</v>
      </c>
      <c r="C13" s="1" t="s">
        <v>23</v>
      </c>
      <c r="D13" s="1" t="s">
        <v>39</v>
      </c>
      <c r="G13" s="1">
        <v>7.1</v>
      </c>
      <c r="H13" s="1">
        <v>0.11</v>
      </c>
      <c r="I13" s="1">
        <v>7.2</v>
      </c>
      <c r="J13" s="1">
        <v>3</v>
      </c>
      <c r="K13" s="1" t="s">
        <v>37</v>
      </c>
      <c r="L13" s="1" t="s">
        <v>37</v>
      </c>
      <c r="M13" s="1">
        <v>140</v>
      </c>
      <c r="N13" s="1">
        <v>0</v>
      </c>
      <c r="O13" s="1">
        <v>0</v>
      </c>
      <c r="P13" s="1">
        <v>1</v>
      </c>
      <c r="Q13" s="1">
        <v>0</v>
      </c>
    </row>
    <row r="14" spans="1:17" x14ac:dyDescent="0.25">
      <c r="A14" s="1">
        <v>80518</v>
      </c>
      <c r="B14" s="1" t="s">
        <v>48</v>
      </c>
      <c r="C14" s="1" t="s">
        <v>23</v>
      </c>
      <c r="D14" s="1" t="s">
        <v>36</v>
      </c>
      <c r="G14" s="1">
        <v>7.3</v>
      </c>
      <c r="H14" s="1">
        <v>0.17</v>
      </c>
      <c r="I14" s="1">
        <v>7.1</v>
      </c>
      <c r="J14" s="1">
        <v>4</v>
      </c>
      <c r="K14" s="1" t="s">
        <v>37</v>
      </c>
      <c r="L14" s="1" t="s">
        <v>37</v>
      </c>
      <c r="M14" s="1">
        <v>110</v>
      </c>
      <c r="N14" s="1">
        <v>0</v>
      </c>
      <c r="O14" s="1">
        <v>0</v>
      </c>
      <c r="P14" s="1">
        <v>1</v>
      </c>
      <c r="Q14" s="1">
        <v>0</v>
      </c>
    </row>
    <row r="15" spans="1:17" x14ac:dyDescent="0.25">
      <c r="A15" s="1">
        <v>80518</v>
      </c>
      <c r="B15" s="1" t="s">
        <v>49</v>
      </c>
      <c r="C15" s="1" t="s">
        <v>23</v>
      </c>
      <c r="D15" s="1" t="s">
        <v>39</v>
      </c>
      <c r="G15" s="1">
        <v>7.3</v>
      </c>
      <c r="H15" s="1">
        <v>0.2</v>
      </c>
      <c r="I15" s="1">
        <v>7</v>
      </c>
      <c r="J15" s="1">
        <v>4</v>
      </c>
      <c r="K15" s="1" t="s">
        <v>37</v>
      </c>
      <c r="L15" s="1" t="s">
        <v>37</v>
      </c>
      <c r="M15" s="1">
        <v>100</v>
      </c>
      <c r="N15" s="1">
        <v>0</v>
      </c>
      <c r="O15" s="1">
        <v>0</v>
      </c>
      <c r="P15" s="1">
        <v>0</v>
      </c>
      <c r="Q15" s="1">
        <v>0</v>
      </c>
    </row>
    <row r="16" spans="1:17" x14ac:dyDescent="0.25">
      <c r="A16" s="1">
        <v>220518</v>
      </c>
      <c r="B16" s="1" t="s">
        <v>50</v>
      </c>
      <c r="C16" s="1" t="s">
        <v>23</v>
      </c>
      <c r="D16" s="1" t="s">
        <v>36</v>
      </c>
      <c r="G16" s="1">
        <v>7.2</v>
      </c>
      <c r="H16" s="1">
        <v>0.14000000000000001</v>
      </c>
      <c r="I16" s="1">
        <v>6.9</v>
      </c>
      <c r="J16" s="1">
        <v>4</v>
      </c>
      <c r="K16" s="1" t="s">
        <v>37</v>
      </c>
      <c r="L16" s="1" t="s">
        <v>37</v>
      </c>
      <c r="M16" s="1">
        <v>180</v>
      </c>
      <c r="N16" s="1">
        <v>0</v>
      </c>
      <c r="O16" s="1">
        <v>0</v>
      </c>
      <c r="P16" s="1">
        <v>2</v>
      </c>
      <c r="Q16" s="1">
        <v>0</v>
      </c>
    </row>
    <row r="17" spans="1:17" x14ac:dyDescent="0.25">
      <c r="A17" s="1">
        <v>220518</v>
      </c>
      <c r="B17" s="1" t="s">
        <v>51</v>
      </c>
      <c r="C17" s="1" t="s">
        <v>23</v>
      </c>
      <c r="D17" s="1" t="s">
        <v>39</v>
      </c>
      <c r="G17" s="1">
        <v>7.2</v>
      </c>
      <c r="H17" s="1">
        <v>0.11</v>
      </c>
      <c r="I17" s="1">
        <v>7</v>
      </c>
      <c r="J17" s="1">
        <v>4</v>
      </c>
      <c r="K17" s="1" t="s">
        <v>37</v>
      </c>
      <c r="L17" s="1" t="s">
        <v>37</v>
      </c>
      <c r="M17" s="1">
        <v>150</v>
      </c>
      <c r="N17" s="1">
        <v>0</v>
      </c>
      <c r="O17" s="1">
        <v>0</v>
      </c>
      <c r="P17" s="1">
        <v>3</v>
      </c>
      <c r="Q17" s="1">
        <v>0</v>
      </c>
    </row>
    <row r="18" spans="1:17" x14ac:dyDescent="0.25">
      <c r="A18" s="1">
        <v>180618</v>
      </c>
      <c r="B18" s="1" t="s">
        <v>52</v>
      </c>
      <c r="C18" s="1" t="s">
        <v>23</v>
      </c>
      <c r="D18" s="1" t="s">
        <v>36</v>
      </c>
      <c r="G18" s="1">
        <v>7</v>
      </c>
      <c r="H18" s="1">
        <v>0.16</v>
      </c>
      <c r="I18" s="1">
        <v>6.9</v>
      </c>
      <c r="J18" s="1">
        <v>3</v>
      </c>
      <c r="K18" s="1" t="s">
        <v>37</v>
      </c>
      <c r="L18" s="1" t="s">
        <v>37</v>
      </c>
      <c r="M18" s="1">
        <v>190</v>
      </c>
      <c r="N18" s="1">
        <v>0</v>
      </c>
      <c r="O18" s="1">
        <v>0</v>
      </c>
      <c r="P18" s="1">
        <v>3</v>
      </c>
      <c r="Q18" s="1">
        <v>0</v>
      </c>
    </row>
    <row r="19" spans="1:17" x14ac:dyDescent="0.25">
      <c r="A19" s="1">
        <v>180618</v>
      </c>
      <c r="B19" s="1" t="s">
        <v>53</v>
      </c>
      <c r="C19" s="1" t="s">
        <v>23</v>
      </c>
      <c r="D19" s="1" t="s">
        <v>39</v>
      </c>
      <c r="G19" s="1">
        <v>7</v>
      </c>
      <c r="H19" s="1">
        <v>0.14000000000000001</v>
      </c>
      <c r="I19" s="1">
        <v>6.9</v>
      </c>
      <c r="J19" s="1">
        <v>3</v>
      </c>
      <c r="K19" s="1" t="s">
        <v>37</v>
      </c>
      <c r="L19" s="1" t="s">
        <v>37</v>
      </c>
      <c r="M19" s="1">
        <v>190</v>
      </c>
      <c r="N19" s="1">
        <v>0</v>
      </c>
      <c r="O19" s="1">
        <v>0</v>
      </c>
      <c r="P19" s="1">
        <v>1</v>
      </c>
      <c r="Q19" s="1">
        <v>0</v>
      </c>
    </row>
    <row r="20" spans="1:17" x14ac:dyDescent="0.25">
      <c r="A20" s="1">
        <v>230718</v>
      </c>
      <c r="B20" s="1" t="s">
        <v>54</v>
      </c>
      <c r="C20" s="1" t="s">
        <v>23</v>
      </c>
      <c r="D20" s="1" t="s">
        <v>36</v>
      </c>
      <c r="G20" s="1">
        <v>7.1</v>
      </c>
      <c r="H20" s="1">
        <v>0.32</v>
      </c>
      <c r="I20" s="1">
        <v>7.3</v>
      </c>
      <c r="J20" s="1">
        <v>3</v>
      </c>
      <c r="K20" s="1" t="s">
        <v>37</v>
      </c>
      <c r="L20" s="1" t="s">
        <v>37</v>
      </c>
      <c r="M20" s="1">
        <v>140</v>
      </c>
      <c r="N20" s="1">
        <v>0</v>
      </c>
      <c r="O20" s="1">
        <v>0</v>
      </c>
      <c r="P20" s="1">
        <v>0</v>
      </c>
      <c r="Q20" s="1">
        <v>0</v>
      </c>
    </row>
    <row r="21" spans="1:17" x14ac:dyDescent="0.25">
      <c r="A21" s="1">
        <v>230718</v>
      </c>
      <c r="B21" s="1" t="s">
        <v>55</v>
      </c>
      <c r="C21" s="1" t="s">
        <v>23</v>
      </c>
      <c r="D21" s="1" t="s">
        <v>39</v>
      </c>
      <c r="G21" s="1">
        <v>7.1</v>
      </c>
      <c r="H21" s="1">
        <v>0.19</v>
      </c>
      <c r="I21" s="1">
        <v>7.3</v>
      </c>
      <c r="J21" s="1">
        <v>3</v>
      </c>
      <c r="K21" s="1" t="s">
        <v>37</v>
      </c>
      <c r="L21" s="1" t="s">
        <v>37</v>
      </c>
      <c r="M21" s="1">
        <v>130</v>
      </c>
      <c r="N21" s="1">
        <v>0</v>
      </c>
      <c r="O21" s="1">
        <v>0</v>
      </c>
      <c r="P21" s="1">
        <v>3</v>
      </c>
      <c r="Q21" s="1">
        <v>0</v>
      </c>
    </row>
    <row r="22" spans="1:17" x14ac:dyDescent="0.25">
      <c r="A22" s="1">
        <v>140818</v>
      </c>
      <c r="B22" s="1" t="s">
        <v>56</v>
      </c>
      <c r="C22" s="1" t="s">
        <v>23</v>
      </c>
      <c r="D22" s="1" t="s">
        <v>36</v>
      </c>
      <c r="G22" s="1">
        <v>7</v>
      </c>
      <c r="H22" s="1">
        <v>0.2</v>
      </c>
      <c r="I22" s="1">
        <v>7.4</v>
      </c>
      <c r="J22" s="1">
        <v>3</v>
      </c>
      <c r="K22" s="1" t="s">
        <v>37</v>
      </c>
      <c r="L22" s="1" t="s">
        <v>37</v>
      </c>
      <c r="M22" s="1">
        <v>130</v>
      </c>
      <c r="N22" s="1">
        <v>0</v>
      </c>
      <c r="O22" s="1">
        <v>0</v>
      </c>
      <c r="P22" s="1">
        <v>0</v>
      </c>
      <c r="Q22" s="1">
        <v>0</v>
      </c>
    </row>
    <row r="23" spans="1:17" x14ac:dyDescent="0.25">
      <c r="A23" s="1">
        <v>140818</v>
      </c>
      <c r="B23" s="1" t="s">
        <v>57</v>
      </c>
      <c r="C23" s="1" t="s">
        <v>23</v>
      </c>
      <c r="D23" s="1" t="s">
        <v>39</v>
      </c>
      <c r="G23" s="1">
        <v>7.1</v>
      </c>
      <c r="H23" s="1">
        <v>0.12</v>
      </c>
      <c r="I23" s="1">
        <v>7.4</v>
      </c>
      <c r="J23" s="1">
        <v>3</v>
      </c>
      <c r="K23" s="1" t="s">
        <v>37</v>
      </c>
      <c r="L23" s="1" t="s">
        <v>37</v>
      </c>
      <c r="M23" s="1">
        <v>140</v>
      </c>
      <c r="N23" s="1">
        <v>0</v>
      </c>
      <c r="O23" s="1">
        <v>0</v>
      </c>
      <c r="P23" s="1">
        <v>1</v>
      </c>
      <c r="Q23" s="1">
        <v>0</v>
      </c>
    </row>
    <row r="24" spans="1:17" x14ac:dyDescent="0.25">
      <c r="A24" s="1">
        <v>120918</v>
      </c>
      <c r="B24" s="1" t="s">
        <v>58</v>
      </c>
      <c r="C24" s="1" t="s">
        <v>23</v>
      </c>
      <c r="D24" s="1" t="s">
        <v>36</v>
      </c>
      <c r="G24" s="1">
        <v>7.1</v>
      </c>
      <c r="H24" s="1">
        <v>0.38</v>
      </c>
      <c r="I24" s="1">
        <v>7.5</v>
      </c>
      <c r="J24" s="1">
        <v>3</v>
      </c>
      <c r="K24" s="1" t="s">
        <v>37</v>
      </c>
      <c r="L24" s="1" t="s">
        <v>37</v>
      </c>
      <c r="M24" s="1">
        <v>150</v>
      </c>
      <c r="N24" s="1">
        <v>0</v>
      </c>
      <c r="O24" s="1">
        <v>0</v>
      </c>
      <c r="P24" s="1">
        <v>0</v>
      </c>
      <c r="Q24" s="1">
        <v>0</v>
      </c>
    </row>
    <row r="25" spans="1:17" x14ac:dyDescent="0.25">
      <c r="A25" s="1">
        <v>120918</v>
      </c>
      <c r="B25" s="1" t="s">
        <v>59</v>
      </c>
      <c r="C25" s="1" t="s">
        <v>23</v>
      </c>
      <c r="D25" s="1" t="s">
        <v>39</v>
      </c>
      <c r="G25" s="1">
        <v>7</v>
      </c>
      <c r="H25" s="1">
        <v>0.14000000000000001</v>
      </c>
      <c r="I25" s="1">
        <v>7.3</v>
      </c>
      <c r="J25" s="1">
        <v>3</v>
      </c>
      <c r="K25" s="1" t="s">
        <v>37</v>
      </c>
      <c r="L25" s="1" t="s">
        <v>37</v>
      </c>
      <c r="M25" s="1">
        <v>130</v>
      </c>
      <c r="N25" s="1">
        <v>0</v>
      </c>
      <c r="O25" s="1">
        <v>0</v>
      </c>
      <c r="P25" s="1">
        <v>0</v>
      </c>
      <c r="Q25" s="1">
        <v>0</v>
      </c>
    </row>
    <row r="26" spans="1:17" x14ac:dyDescent="0.25">
      <c r="A26" s="1">
        <v>180918</v>
      </c>
      <c r="B26" s="1" t="s">
        <v>60</v>
      </c>
      <c r="C26" s="1" t="s">
        <v>23</v>
      </c>
      <c r="D26" s="1" t="s">
        <v>36</v>
      </c>
      <c r="G26" s="1">
        <v>7.2</v>
      </c>
      <c r="H26" s="1">
        <v>0.17</v>
      </c>
      <c r="I26" s="1">
        <v>7.6</v>
      </c>
      <c r="J26" s="1">
        <v>3</v>
      </c>
      <c r="K26" s="1" t="s">
        <v>37</v>
      </c>
      <c r="L26" s="1" t="s">
        <v>37</v>
      </c>
      <c r="M26" s="1">
        <v>140</v>
      </c>
      <c r="N26" s="1">
        <v>0</v>
      </c>
      <c r="O26" s="1">
        <v>0</v>
      </c>
      <c r="P26" s="1">
        <v>0</v>
      </c>
      <c r="Q26" s="1">
        <v>0</v>
      </c>
    </row>
    <row r="27" spans="1:17" x14ac:dyDescent="0.25">
      <c r="A27" s="1">
        <v>180918</v>
      </c>
      <c r="B27" s="1" t="s">
        <v>61</v>
      </c>
      <c r="C27" s="1" t="s">
        <v>23</v>
      </c>
      <c r="D27" s="1" t="s">
        <v>39</v>
      </c>
      <c r="G27" s="1">
        <v>7.2</v>
      </c>
      <c r="H27" s="1">
        <v>0.17</v>
      </c>
      <c r="I27" s="1">
        <v>7.7</v>
      </c>
      <c r="J27" s="1">
        <v>3</v>
      </c>
      <c r="K27" s="1" t="s">
        <v>37</v>
      </c>
      <c r="L27" s="1" t="s">
        <v>37</v>
      </c>
      <c r="M27" s="1">
        <v>130</v>
      </c>
      <c r="N27" s="1">
        <v>0</v>
      </c>
      <c r="O27" s="1">
        <v>0</v>
      </c>
      <c r="P27" s="1">
        <v>1</v>
      </c>
      <c r="Q27" s="1">
        <v>0</v>
      </c>
    </row>
    <row r="28" spans="1:17" x14ac:dyDescent="0.25">
      <c r="A28" s="1">
        <v>91018</v>
      </c>
      <c r="B28" s="1" t="s">
        <v>62</v>
      </c>
      <c r="C28" s="1" t="s">
        <v>23</v>
      </c>
      <c r="D28" s="1" t="s">
        <v>36</v>
      </c>
      <c r="G28" s="1">
        <v>8.6</v>
      </c>
      <c r="H28" s="1">
        <v>0.15</v>
      </c>
      <c r="I28" s="1">
        <v>7.1</v>
      </c>
      <c r="J28" s="1">
        <v>3</v>
      </c>
      <c r="K28" s="1" t="s">
        <v>37</v>
      </c>
      <c r="L28" s="1" t="s">
        <v>37</v>
      </c>
      <c r="M28" s="1">
        <v>110</v>
      </c>
      <c r="N28" s="1">
        <v>0</v>
      </c>
      <c r="O28" s="1">
        <v>0</v>
      </c>
      <c r="P28" s="1">
        <v>1</v>
      </c>
      <c r="Q28" s="1">
        <v>0</v>
      </c>
    </row>
    <row r="29" spans="1:17" x14ac:dyDescent="0.25">
      <c r="A29" s="1">
        <v>91018</v>
      </c>
      <c r="B29" s="1" t="s">
        <v>63</v>
      </c>
      <c r="C29" s="1" t="s">
        <v>23</v>
      </c>
      <c r="D29" s="1" t="s">
        <v>39</v>
      </c>
      <c r="G29" s="1">
        <v>8.6999999999999993</v>
      </c>
      <c r="H29" s="1">
        <v>0.11</v>
      </c>
      <c r="I29" s="1">
        <v>7.2</v>
      </c>
      <c r="J29" s="1">
        <v>3</v>
      </c>
      <c r="K29" s="1" t="s">
        <v>37</v>
      </c>
      <c r="L29" s="1" t="s">
        <v>37</v>
      </c>
      <c r="M29" s="1">
        <v>100</v>
      </c>
      <c r="N29" s="1">
        <v>0</v>
      </c>
      <c r="O29" s="1">
        <v>0</v>
      </c>
      <c r="P29" s="1">
        <v>0</v>
      </c>
      <c r="Q29" s="1">
        <v>0</v>
      </c>
    </row>
    <row r="30" spans="1:17" x14ac:dyDescent="0.25">
      <c r="A30" s="1">
        <v>151018</v>
      </c>
      <c r="B30" s="1" t="s">
        <v>64</v>
      </c>
      <c r="C30" s="1" t="s">
        <v>23</v>
      </c>
      <c r="D30" s="1" t="s">
        <v>36</v>
      </c>
      <c r="G30" s="1">
        <v>8.8000000000000007</v>
      </c>
      <c r="H30" s="1">
        <v>0.19</v>
      </c>
      <c r="I30" s="1">
        <v>7.1</v>
      </c>
      <c r="J30" s="1">
        <v>4</v>
      </c>
      <c r="K30" s="1" t="s">
        <v>37</v>
      </c>
      <c r="L30" s="1" t="s">
        <v>37</v>
      </c>
      <c r="M30" s="1">
        <v>120</v>
      </c>
      <c r="N30" s="1">
        <v>0</v>
      </c>
      <c r="O30" s="1">
        <v>0</v>
      </c>
      <c r="P30" s="1">
        <v>2</v>
      </c>
      <c r="Q30" s="1">
        <v>0</v>
      </c>
    </row>
    <row r="31" spans="1:17" x14ac:dyDescent="0.25">
      <c r="A31" s="1">
        <v>151018</v>
      </c>
      <c r="B31" s="1" t="s">
        <v>65</v>
      </c>
      <c r="C31" s="1" t="s">
        <v>23</v>
      </c>
      <c r="D31" s="1" t="s">
        <v>39</v>
      </c>
      <c r="G31" s="1">
        <v>8.6</v>
      </c>
      <c r="H31" s="1">
        <v>0.22</v>
      </c>
      <c r="I31" s="1">
        <v>7.1</v>
      </c>
      <c r="J31" s="1">
        <v>4</v>
      </c>
      <c r="K31" s="1" t="s">
        <v>37</v>
      </c>
      <c r="L31" s="1" t="s">
        <v>37</v>
      </c>
      <c r="M31" s="1">
        <v>130</v>
      </c>
      <c r="N31" s="1">
        <v>0</v>
      </c>
      <c r="O31" s="1">
        <v>0</v>
      </c>
      <c r="P31" s="1">
        <v>4</v>
      </c>
      <c r="Q31" s="1">
        <v>0</v>
      </c>
    </row>
    <row r="32" spans="1:17" x14ac:dyDescent="0.25">
      <c r="A32" s="1">
        <v>41218</v>
      </c>
      <c r="B32" s="1" t="s">
        <v>66</v>
      </c>
      <c r="C32" s="1" t="s">
        <v>23</v>
      </c>
      <c r="D32" s="1" t="s">
        <v>36</v>
      </c>
      <c r="G32" s="1">
        <v>7.6</v>
      </c>
      <c r="H32" s="1">
        <v>0.1</v>
      </c>
      <c r="I32" s="1">
        <v>7.1</v>
      </c>
      <c r="J32" s="1">
        <v>4</v>
      </c>
      <c r="K32" s="1" t="s">
        <v>37</v>
      </c>
      <c r="L32" s="1" t="s">
        <v>37</v>
      </c>
      <c r="M32" s="1">
        <v>110</v>
      </c>
      <c r="N32" s="1">
        <v>0</v>
      </c>
      <c r="O32" s="1">
        <v>0</v>
      </c>
      <c r="P32" s="1">
        <v>0</v>
      </c>
      <c r="Q32" s="1">
        <v>0</v>
      </c>
    </row>
    <row r="33" spans="1:17" x14ac:dyDescent="0.25">
      <c r="A33" s="1">
        <v>41218</v>
      </c>
      <c r="B33" s="1" t="s">
        <v>67</v>
      </c>
      <c r="C33" s="1" t="s">
        <v>23</v>
      </c>
      <c r="D33" s="1" t="s">
        <v>39</v>
      </c>
      <c r="G33" s="1">
        <v>7.6</v>
      </c>
      <c r="H33" s="1">
        <v>0.2</v>
      </c>
      <c r="I33" s="1">
        <v>7.1</v>
      </c>
      <c r="J33" s="1">
        <v>4</v>
      </c>
      <c r="K33" s="1" t="s">
        <v>37</v>
      </c>
      <c r="L33" s="1" t="s">
        <v>37</v>
      </c>
      <c r="M33" s="1">
        <v>110</v>
      </c>
      <c r="N33" s="1">
        <v>0</v>
      </c>
      <c r="O33" s="1">
        <v>0</v>
      </c>
      <c r="P33" s="1">
        <v>1</v>
      </c>
      <c r="Q33" s="1">
        <v>0</v>
      </c>
    </row>
    <row r="34" spans="1:17" x14ac:dyDescent="0.25">
      <c r="F34" s="3" t="s">
        <v>68</v>
      </c>
      <c r="G34" s="3" t="str">
        <f>G2</f>
        <v>pH</v>
      </c>
      <c r="H34" s="3" t="str">
        <f t="shared" ref="H34:Q34" si="0">H2</f>
        <v>Turbiditet</v>
      </c>
      <c r="I34" s="3" t="str">
        <f t="shared" si="0"/>
        <v>Konduktivitet</v>
      </c>
      <c r="J34" s="3" t="str">
        <f t="shared" si="0"/>
        <v>Fargetall</v>
      </c>
      <c r="K34" s="3" t="str">
        <f t="shared" si="0"/>
        <v>Vurdering av lukt</v>
      </c>
      <c r="L34" s="3" t="str">
        <f t="shared" si="0"/>
        <v>Vurdering av smak</v>
      </c>
      <c r="M34" s="3" t="str">
        <f t="shared" si="0"/>
        <v>Aluminium</v>
      </c>
      <c r="N34" s="3" t="str">
        <f t="shared" si="0"/>
        <v>Escherichia coli</v>
      </c>
      <c r="O34" s="3" t="str">
        <f t="shared" si="0"/>
        <v>Koliforme bakterier</v>
      </c>
      <c r="P34" s="3" t="str">
        <f t="shared" si="0"/>
        <v>Kimtall - v/22°C,3d</v>
      </c>
      <c r="Q34" s="3" t="str">
        <f t="shared" si="0"/>
        <v>Int. enterokokker</v>
      </c>
    </row>
    <row r="35" spans="1:17" x14ac:dyDescent="0.25">
      <c r="F35" s="3" t="s">
        <v>69</v>
      </c>
      <c r="G35" s="3">
        <f>COUNTA(G4:G33)</f>
        <v>30</v>
      </c>
      <c r="H35" s="3">
        <f t="shared" ref="H35:Q35" si="1">COUNTA(H4:H33)</f>
        <v>30</v>
      </c>
      <c r="I35" s="3">
        <f t="shared" si="1"/>
        <v>30</v>
      </c>
      <c r="J35" s="3">
        <f t="shared" si="1"/>
        <v>30</v>
      </c>
      <c r="K35" s="3">
        <f t="shared" si="1"/>
        <v>30</v>
      </c>
      <c r="L35" s="3">
        <f t="shared" si="1"/>
        <v>30</v>
      </c>
      <c r="M35" s="3">
        <f t="shared" si="1"/>
        <v>30</v>
      </c>
      <c r="N35" s="3">
        <f t="shared" si="1"/>
        <v>30</v>
      </c>
      <c r="O35" s="3">
        <f t="shared" si="1"/>
        <v>30</v>
      </c>
      <c r="P35" s="3">
        <f t="shared" si="1"/>
        <v>30</v>
      </c>
      <c r="Q35" s="3">
        <f t="shared" si="1"/>
        <v>30</v>
      </c>
    </row>
    <row r="36" spans="1:17" x14ac:dyDescent="0.25">
      <c r="F36" s="3" t="s">
        <v>70</v>
      </c>
      <c r="G36" s="4">
        <f>AVERAGE(G4:G33)</f>
        <v>7.4199999999999982</v>
      </c>
      <c r="H36" s="4">
        <f t="shared" ref="H36:Q36" si="2">AVERAGE(H4:H33)</f>
        <v>0.159</v>
      </c>
      <c r="I36" s="4">
        <f t="shared" si="2"/>
        <v>7.296666666666666</v>
      </c>
      <c r="J36" s="4">
        <f t="shared" si="2"/>
        <v>3.3333333333333335</v>
      </c>
      <c r="K36" s="4" t="e">
        <f t="shared" si="2"/>
        <v>#DIV/0!</v>
      </c>
      <c r="L36" s="4" t="e">
        <f t="shared" si="2"/>
        <v>#DIV/0!</v>
      </c>
      <c r="M36" s="4">
        <f t="shared" si="2"/>
        <v>129.76666666666668</v>
      </c>
      <c r="N36" s="4">
        <f t="shared" si="2"/>
        <v>0</v>
      </c>
      <c r="O36" s="4">
        <f t="shared" si="2"/>
        <v>0</v>
      </c>
      <c r="P36" s="4">
        <f t="shared" si="2"/>
        <v>0.96666666666666667</v>
      </c>
      <c r="Q36" s="4">
        <f t="shared" si="2"/>
        <v>0</v>
      </c>
    </row>
    <row r="37" spans="1:17" x14ac:dyDescent="0.25">
      <c r="F37" s="3" t="s">
        <v>71</v>
      </c>
      <c r="G37" s="4">
        <f>MIN(G4:G33)</f>
        <v>7</v>
      </c>
      <c r="H37" s="4">
        <f t="shared" ref="H37:Q37" si="3">MIN(H4:H33)</f>
        <v>0.1</v>
      </c>
      <c r="I37" s="4">
        <f t="shared" si="3"/>
        <v>6.9</v>
      </c>
      <c r="J37" s="4">
        <f t="shared" si="3"/>
        <v>1</v>
      </c>
      <c r="K37" s="4">
        <f t="shared" si="3"/>
        <v>0</v>
      </c>
      <c r="L37" s="4">
        <f t="shared" si="3"/>
        <v>0</v>
      </c>
      <c r="M37" s="4">
        <f t="shared" si="3"/>
        <v>83</v>
      </c>
      <c r="N37" s="4">
        <f t="shared" si="3"/>
        <v>0</v>
      </c>
      <c r="O37" s="4">
        <f t="shared" si="3"/>
        <v>0</v>
      </c>
      <c r="P37" s="4">
        <f t="shared" si="3"/>
        <v>0</v>
      </c>
      <c r="Q37" s="4">
        <f t="shared" si="3"/>
        <v>0</v>
      </c>
    </row>
    <row r="38" spans="1:17" x14ac:dyDescent="0.25">
      <c r="F38" s="3" t="s">
        <v>72</v>
      </c>
      <c r="G38" s="3">
        <f>MAX(G4:G33)</f>
        <v>8.8000000000000007</v>
      </c>
      <c r="H38" s="3">
        <f t="shared" ref="H38:Q38" si="4">MAX(H4:H33)</f>
        <v>0.38</v>
      </c>
      <c r="I38" s="3">
        <f t="shared" si="4"/>
        <v>7.8</v>
      </c>
      <c r="J38" s="3">
        <f t="shared" si="4"/>
        <v>4</v>
      </c>
      <c r="K38" s="3">
        <f t="shared" si="4"/>
        <v>0</v>
      </c>
      <c r="L38" s="3">
        <f t="shared" si="4"/>
        <v>0</v>
      </c>
      <c r="M38" s="3">
        <f t="shared" si="4"/>
        <v>200</v>
      </c>
      <c r="N38" s="3">
        <f t="shared" si="4"/>
        <v>0</v>
      </c>
      <c r="O38" s="3">
        <f t="shared" si="4"/>
        <v>0</v>
      </c>
      <c r="P38" s="3">
        <f t="shared" si="4"/>
        <v>4</v>
      </c>
      <c r="Q38" s="3">
        <f t="shared" si="4"/>
        <v>0</v>
      </c>
    </row>
    <row r="39" spans="1:17" x14ac:dyDescent="0.25">
      <c r="F39" s="3" t="s">
        <v>73</v>
      </c>
      <c r="G39" s="3">
        <f>MEDIAN(G4:G33)</f>
        <v>7.2</v>
      </c>
      <c r="H39" s="3">
        <f t="shared" ref="H39:Q39" si="5">MEDIAN(H4:H33)</f>
        <v>0.14000000000000001</v>
      </c>
      <c r="I39" s="3">
        <f t="shared" si="5"/>
        <v>7.3</v>
      </c>
      <c r="J39" s="3">
        <f t="shared" si="5"/>
        <v>3</v>
      </c>
      <c r="K39" s="3" t="e">
        <f t="shared" si="5"/>
        <v>#NUM!</v>
      </c>
      <c r="L39" s="3" t="e">
        <f t="shared" si="5"/>
        <v>#NUM!</v>
      </c>
      <c r="M39" s="3">
        <f t="shared" si="5"/>
        <v>130</v>
      </c>
      <c r="N39" s="3">
        <f t="shared" si="5"/>
        <v>0</v>
      </c>
      <c r="O39" s="3">
        <f t="shared" si="5"/>
        <v>0</v>
      </c>
      <c r="P39" s="3">
        <f t="shared" si="5"/>
        <v>1</v>
      </c>
      <c r="Q39" s="3">
        <f t="shared" si="5"/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Nettvann</vt:lpstr>
      <vt:lpstr>Nettvann!OXLSEXP100715093213</vt:lpstr>
    </vt:vector>
  </TitlesOfParts>
  <Company>NRVA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bjornegils</dc:creator>
  <cp:lastModifiedBy>Roy Gundersen</cp:lastModifiedBy>
  <cp:lastPrinted>2019-03-19T08:18:07Z</cp:lastPrinted>
  <dcterms:created xsi:type="dcterms:W3CDTF">2015-08-14T10:12:33Z</dcterms:created>
  <dcterms:modified xsi:type="dcterms:W3CDTF">2019-03-19T08:36:37Z</dcterms:modified>
</cp:coreProperties>
</file>